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0320" windowHeight="6225" activeTab="6"/>
  </bookViews>
  <sheets>
    <sheet name="Pótelőirányzatok" sheetId="1" r:id="rId1"/>
    <sheet name="Lakás" sheetId="2" r:id="rId2"/>
    <sheet name="Pénzátvét" sheetId="3" r:id="rId3"/>
    <sheet name="Int.beruh" sheetId="4" r:id="rId4"/>
    <sheet name="Felújítás" sheetId="5" r:id="rId5"/>
    <sheet name="Nemzetk.t. " sheetId="6" r:id="rId6"/>
    <sheet name="GT, egyéb sz." sheetId="7" r:id="rId7"/>
    <sheet name="Egyéb GT kifizetések" sheetId="8" r:id="rId8"/>
    <sheet name="társaságok" sheetId="9" r:id="rId9"/>
    <sheet name="segédlet" sheetId="10" r:id="rId10"/>
  </sheets>
  <definedNames>
    <definedName name="_efo1">#N/A</definedName>
    <definedName name="_efo2">#N/A</definedName>
    <definedName name="_efo3">#N/A</definedName>
    <definedName name="_efo4">#N/A</definedName>
    <definedName name="_hit1">#N/A</definedName>
    <definedName name="_hit2">#N/A</definedName>
    <definedName name="_hit3">#N/A</definedName>
    <definedName name="_hit4">#N/A</definedName>
    <definedName name="_kv1">#N/A</definedName>
    <definedName name="_kv2">#N/A</definedName>
    <definedName name="_kv3">#N/A</definedName>
    <definedName name="_kv4">#N/A</definedName>
    <definedName name="_oh1">#N/A</definedName>
    <definedName name="_oh2">#N/A</definedName>
    <definedName name="_oh3">#N/A</definedName>
    <definedName name="_oh4">#N/A</definedName>
    <definedName name="_sf1">#N/A</definedName>
    <definedName name="_sf2">#N/A</definedName>
    <definedName name="_sf3">#N/A</definedName>
    <definedName name="_sf4">#N/A</definedName>
    <definedName name="agazat">#N/A</definedName>
    <definedName name="alcim">#N/A</definedName>
    <definedName name="cim">#N/A</definedName>
    <definedName name="eloi">#N/A</definedName>
    <definedName name="fej">#N/A</definedName>
    <definedName name="kim">#N/A</definedName>
  </definedNames>
  <calcPr fullCalcOnLoad="1"/>
</workbook>
</file>

<file path=xl/sharedStrings.xml><?xml version="1.0" encoding="utf-8"?>
<sst xmlns="http://schemas.openxmlformats.org/spreadsheetml/2006/main" count="2235" uniqueCount="2060">
  <si>
    <t>ezer forintban</t>
  </si>
  <si>
    <t>Összesen</t>
  </si>
  <si>
    <t>A jelű tábla</t>
  </si>
  <si>
    <t>Összesen:</t>
  </si>
  <si>
    <t>C jelű tábla</t>
  </si>
  <si>
    <t>D jelű tábla</t>
  </si>
  <si>
    <t>Lakásépítés, lakásvásárlás támogatása</t>
  </si>
  <si>
    <t>Saját költségvetési forrásból a lakásépítési keret növelése</t>
  </si>
  <si>
    <t>Saját költségvetésbe visszapótlás miatt a keret csökkentése</t>
  </si>
  <si>
    <t>Visszatörlesztések, kamatok összesen</t>
  </si>
  <si>
    <t>Kezelési költség, egyéb elszámolt kiadások</t>
  </si>
  <si>
    <t>Lakásépítési, lakásvásárlási számla záró egyenlege</t>
  </si>
  <si>
    <t>E jelű tábla</t>
  </si>
  <si>
    <t>Összege</t>
  </si>
  <si>
    <t>Átvett pénzeszközök</t>
  </si>
  <si>
    <t>Átadó intézmény, szervezet, fejezeti kezelésű előirányzat megnevezése</t>
  </si>
  <si>
    <t>Átvett pénzeszköz célja, rendeltetése</t>
  </si>
  <si>
    <t>Intézményi beruházási kiadások előirányzatából megvalósított beruházások</t>
  </si>
  <si>
    <t>Beruházás megnevezése</t>
  </si>
  <si>
    <t>Beruházás összege</t>
  </si>
  <si>
    <t>Előirányzat teljesítése összesen:</t>
  </si>
  <si>
    <t>Létesítmény, eszköz megnevezése</t>
  </si>
  <si>
    <t>Felújítás összege</t>
  </si>
  <si>
    <t>Projekt megnevezése/célja</t>
  </si>
  <si>
    <t>Önrész</t>
  </si>
  <si>
    <t>Következő évek ütemezése</t>
  </si>
  <si>
    <t>Megvalósítás kezdete, befejezése</t>
  </si>
  <si>
    <t>adatok ezer forintban</t>
  </si>
  <si>
    <t>Nemz.tám.</t>
  </si>
  <si>
    <t>B jelű tábla</t>
  </si>
  <si>
    <t>A felhasználás célja</t>
  </si>
  <si>
    <t>Elszámolás határideje</t>
  </si>
  <si>
    <t>Elszámolt összeg (ezer Ft)</t>
  </si>
  <si>
    <t>Előirányzat-módosítás összege (ezer Ft)</t>
  </si>
  <si>
    <t>F jelű tábla</t>
  </si>
  <si>
    <t xml:space="preserve"> - a) Fejezeten belüli tételek (FM-től)</t>
  </si>
  <si>
    <t>B1 Működési célú támogatások államháztartáson belülről</t>
  </si>
  <si>
    <t>B2 Felhalmozási célú támogatások államháztartáson belülről</t>
  </si>
  <si>
    <t>B6 Működési célú átvett pénzeszköz</t>
  </si>
  <si>
    <t>B7 Felhalmozási célú átvett pénzeszköz</t>
  </si>
  <si>
    <t>1.</t>
  </si>
  <si>
    <t>2.</t>
  </si>
  <si>
    <t>Átadó fejezet száma, megnevezése (pl. XII. FM fejezet, XXIII. MTA fejezet, stb.)</t>
  </si>
  <si>
    <t>Az átadó előirányzat megnevezése (amennyiben ismert, pl. Fejezeti általános tartalék, Agrárkutatás támogatása, Természetvédelmi kártalanítás, stb.)</t>
  </si>
  <si>
    <t xml:space="preserve"> * Kiadási és költségvetési támogatási előirányzat-emeléssel kapott összegek (kivéve a Kormány döntése alapján kapott támogatásokat).</t>
  </si>
  <si>
    <t>A beruházásra fordított összeg forrása (pl. intézményi elemi költségvetés, pályázat megnevezése</t>
  </si>
  <si>
    <t>A felújításra fordított összeg forrása (pl. intézményi elemi költségvetés, pályázat megnevezése</t>
  </si>
  <si>
    <t>Költségvetési szerv megnevezése</t>
  </si>
  <si>
    <t>Költségvetési szerv  tulajdonosi joggyakorlása alatt álló többségi közvetlen és közvetett állami tulajdonú gazdasági társaságok, az általa létrehozott egyéb szervezetek*</t>
  </si>
  <si>
    <t>I. Gazdasági társaságok</t>
  </si>
  <si>
    <t>Sorszám</t>
  </si>
  <si>
    <t>Megnevezés</t>
  </si>
  <si>
    <t>Cégjegyzékszám</t>
  </si>
  <si>
    <t>Tulajdoni hányad mértéke</t>
  </si>
  <si>
    <t>A társaság közvetlen és közvetett többségi tulajdonában álló gazdasági társaságok, egyéb szervezetek száma</t>
  </si>
  <si>
    <t xml:space="preserve">A költségvetési forrásból finanszírozott feladat </t>
  </si>
  <si>
    <t>összege
(millió forint)</t>
  </si>
  <si>
    <t>az előirányzat címrendi besorolása, ahonnan a forrás biztosításra került</t>
  </si>
  <si>
    <t>rendelkezésre bocsátás jogcíme</t>
  </si>
  <si>
    <t>típusa</t>
  </si>
  <si>
    <t>TEÁOR szerinti besorolása</t>
  </si>
  <si>
    <t>3.</t>
  </si>
  <si>
    <t>4.</t>
  </si>
  <si>
    <t>* Itt kell feltüntetni az intézményi tulajdonú szervezeteket is.</t>
  </si>
  <si>
    <t>** Amennyiben a tulajdonosi joggyakorló tudomással bír más költségvetési fejezet terhére biztosított költségvetési forrásról, azt is szükséges szerepeltetni!
     A pályázati úton beruházási célra kapott forrásokat NEM kell feltüntetni.</t>
  </si>
  <si>
    <t>II. Egyéb szervezetek*</t>
  </si>
  <si>
    <t>Főtevékenységének TEÁOR jegyzék szerinti meghatározása</t>
  </si>
  <si>
    <t>* pl. egyesület, alapítvány</t>
  </si>
  <si>
    <t>A társaság telephelye-inek száma</t>
  </si>
  <si>
    <t>G jelű tábla</t>
  </si>
  <si>
    <t>Költségvetési szerv megnevezése:</t>
  </si>
  <si>
    <t>Költségvetési szerv többségi állami tulajdonú gazdasági társaságok* részére teljesített kifizetése</t>
  </si>
  <si>
    <t>Gazdasági társaság megnevezése</t>
  </si>
  <si>
    <t>* a "társaságok" munkalapon szereplő lista alapján, kivéve a G jelű táblában feltüntetett kifizetéseket</t>
  </si>
  <si>
    <t>Többségi állami tulajdonú gazdasági társaságok</t>
  </si>
  <si>
    <t>Társaság megnevezése</t>
  </si>
  <si>
    <t>"BUFA" Budapesti Faipari Termelő és Kereskedelmi Korlátolt Felelősségű Társaság</t>
  </si>
  <si>
    <t>01-09-269450</t>
  </si>
  <si>
    <t>"Hód" Sport Korlátolt Felelősségű Társaság</t>
  </si>
  <si>
    <t>01-09-196060</t>
  </si>
  <si>
    <t>"LÉTA-MENTÁL" Szabolcs-Szatmár-Bereg Megyei Eltérő Képességű Fiatalokat Foglalkoztató, Szolgáltató és Kereskedelmi K</t>
  </si>
  <si>
    <t>15-09-074562</t>
  </si>
  <si>
    <t>Adorján-Tex Konfekcióipari és Kereskedelmi Korlátolt Felelősségű Társaság</t>
  </si>
  <si>
    <t>03-09-126499</t>
  </si>
  <si>
    <t>AEROPLEX Közép-Európai Légijármű Műszaki Központ Korlátolt Felelősségű Társaság</t>
  </si>
  <si>
    <t>01-09-164863</t>
  </si>
  <si>
    <t>AGORA Ipari, Kereskedelmi és Szolgáltató Korlátolt Felelősségű Társaság "felszámolás alatt"</t>
  </si>
  <si>
    <t>02-09-061947</t>
  </si>
  <si>
    <t>Agria Volán Zrt.</t>
  </si>
  <si>
    <t>10-10-020063</t>
  </si>
  <si>
    <t>AGROSTER Besugárzó Zártkörűen Működő Részvénytársaság</t>
  </si>
  <si>
    <t>01-10-042059</t>
  </si>
  <si>
    <t>AK Nyomda Korlátolt Felelősségű Társaság</t>
  </si>
  <si>
    <t>07-09-004373</t>
  </si>
  <si>
    <t>Alba Volán Zrt.</t>
  </si>
  <si>
    <t>07-10-001070</t>
  </si>
  <si>
    <t>Állampusztai Mezőgazdasági és Kereskedelmi Korlátolt Felelősségű Társaság</t>
  </si>
  <si>
    <t>03-09-102802</t>
  </si>
  <si>
    <t>Annamajori Mezőgazdasági és Kereskedelmi Korlátolt Felelősségű Társaság</t>
  </si>
  <si>
    <t>07-09-003060</t>
  </si>
  <si>
    <t>ANTENNA HUNGÁRIA Magyar Műsorszóró és Rádióhírközlési Zártkörűen Működő Részvénytársaság</t>
  </si>
  <si>
    <t>01-10-042190</t>
  </si>
  <si>
    <t>Apertus Közszolgálati Oktatás-fejlesztési Központ Szolgáltató Nonprofit Korlátolt Felelősségű Társaság</t>
  </si>
  <si>
    <t>01-09-917155</t>
  </si>
  <si>
    <t>ATEV Fehérjefeldolgozó Zártkörűen Működő Részvénytársaság</t>
  </si>
  <si>
    <t>01-10-042409</t>
  </si>
  <si>
    <t>ÁVNY-Állami Vagyonnyilvántartási Korlátolt Felelősségű Társaság</t>
  </si>
  <si>
    <t>01-09-961099</t>
  </si>
  <si>
    <t>Bács Volán Zrt.</t>
  </si>
  <si>
    <t>03-10-100080</t>
  </si>
  <si>
    <t>Bakony Volán Zrt.</t>
  </si>
  <si>
    <t>19-10-500187</t>
  </si>
  <si>
    <t>Balaton Volán Zrt.</t>
  </si>
  <si>
    <t>19-10-500060</t>
  </si>
  <si>
    <t>BALATONI HALÁSZATI ZÁRTKÖRŰEN MŰKÖDŐ RÉSZVÉNYTÁRSASÁG</t>
  </si>
  <si>
    <t>14-10-300054</t>
  </si>
  <si>
    <t>Balatoni Halgazdálkodási Nonprofit Zártkörűen Működő Részvénytársaság</t>
  </si>
  <si>
    <t>14-10-300265</t>
  </si>
  <si>
    <t>Bányavagyon-hasznosító Nonprofit Közhasznú Korlátolt Felelősségű Társaság</t>
  </si>
  <si>
    <t>01-09-908199</t>
  </si>
  <si>
    <t>Baranya Ifjúságáért Nonprofit Korlátolt Felelősségű Társaság</t>
  </si>
  <si>
    <t>02-09-072806</t>
  </si>
  <si>
    <t>Bartók Béla Megyei Művelődési Központ Nonprofit Korlátolt Felelősségű Társaság</t>
  </si>
  <si>
    <t>08-09-017470</t>
  </si>
  <si>
    <t>Bay Zoltán Alkalmazott Kutatási Közhasznú Nonprofit Korlátolt Felelősségű Társaság</t>
  </si>
  <si>
    <t>01-09-968419</t>
  </si>
  <si>
    <t>BÉKÉS AIRPORT Repülőtér Működtető Fejlesztő Korlátolt Felelősségű Társaság</t>
  </si>
  <si>
    <t>04-09-005596</t>
  </si>
  <si>
    <t>Békés Megyei Energetikai Szolgáltató Kft.</t>
  </si>
  <si>
    <t>04-09-005241</t>
  </si>
  <si>
    <t>Békés Megyei IBSEN Oktatási, Művészeti és Közművelődési Nonprofit Korlátolt Felelősségű Társaság</t>
  </si>
  <si>
    <t>04-09-009194</t>
  </si>
  <si>
    <t>Békés Megyei Tüzeléstechnikai Korlátolt Felelősségű Társaság</t>
  </si>
  <si>
    <t>04-09-005549</t>
  </si>
  <si>
    <t>Belügyminisztérium HEROS Javító, Gyártó, Szolgáltató és Kereskedelmi Zártkörűen Működő Részvénytársaság</t>
  </si>
  <si>
    <t>01-10-044590</t>
  </si>
  <si>
    <t>Bihari Szociális Szolgáltató Nonprofit Korlátolt Felelősségű Társaság</t>
  </si>
  <si>
    <t>09-09-016888</t>
  </si>
  <si>
    <t>BMSK Beruházási, Műszaki Fejlesztési, Sportüzemeltetési és Közbeszerzési Zártkörűen Működő Részvénytársaság</t>
  </si>
  <si>
    <t>01-10-044336</t>
  </si>
  <si>
    <t>BORSOD VOLÁN Zrt.</t>
  </si>
  <si>
    <t>05-10-000106</t>
  </si>
  <si>
    <t>Borsodi Tranzit Foglalkoztatási Közhasznú Nonprofit Korlátolt Felelősségű Társaság</t>
  </si>
  <si>
    <t>05-09-017581</t>
  </si>
  <si>
    <t>Budavári Ingatlanfejlesztő és Üzemeltető Korlátolt Felelősségű Társaság</t>
  </si>
  <si>
    <t>01-09-907073</t>
  </si>
  <si>
    <t>Bv. Holding Kft.</t>
  </si>
  <si>
    <t>01-09-200937</t>
  </si>
  <si>
    <t>Carpathia Nemzeti Kreatív Gazdaságfejlesztő és Innovációs Korlátolt Felelősségű Társaság</t>
  </si>
  <si>
    <t>01-09-363610</t>
  </si>
  <si>
    <t>Comitatus Borsod-Abaúj-Zemplén Megyei Önkormányzati Vagyonkezelő és Vagyonhasznosító Korlátolt Felelősségű Társasá</t>
  </si>
  <si>
    <t>05-09-021357</t>
  </si>
  <si>
    <t>Comitatus-Energia Beruházási Kereskedelmi és Szolgáltató Zártkörűen Működő Részvénytársaság</t>
  </si>
  <si>
    <t>05-10-000475</t>
  </si>
  <si>
    <t>Concerto Akadémia Nonprofit Korlátolt Felelősségű Társaság</t>
  </si>
  <si>
    <t>01-09-177086</t>
  </si>
  <si>
    <t>CONCORDIA KÖZRAKTÁR Kereskedelmi Zrt.</t>
  </si>
  <si>
    <t>01-10-042376</t>
  </si>
  <si>
    <t>CORDATE Gazdaságfejlesztő és Ellátó Központ Zártkörűen Működő Részvénytársaság</t>
  </si>
  <si>
    <t>05-10-000474</t>
  </si>
  <si>
    <t xml:space="preserve">Corvinus Nemzetközi Befektetési Zártkörűen Működő Részvénytársaság </t>
  </si>
  <si>
    <t>01-10-043547</t>
  </si>
  <si>
    <t>DABIC Dél-Alföldi Bio-Innovációs Centrum Közhasznú Nonprofit Korlátolt Felelősségű Társaság</t>
  </si>
  <si>
    <t>06-09-014065</t>
  </si>
  <si>
    <t>DAKK Dél-alföldi Közlekedési Központ Zártkörűen működő Részvénytársaság</t>
  </si>
  <si>
    <t>04-10-001614</t>
  </si>
  <si>
    <t>Debreceni Nyári Egyetem Oktatási Szolgáltató Nonprofit Közhasznú Korlátolt Felelősségű Társaság</t>
  </si>
  <si>
    <t>09-09-015201</t>
  </si>
  <si>
    <t>Dél-dunántúli Közlekedési Központ Zártkörűen működő Részvénytársaság</t>
  </si>
  <si>
    <t>14-10-300286</t>
  </si>
  <si>
    <t>DÉLVIDÉK HÁZ Közhasznú Nonprofit Korlátolt Felelősségű Társaság</t>
  </si>
  <si>
    <t>06-09-014103</t>
  </si>
  <si>
    <t>Diákhitel Központ Zártkörűen Működő Részvénytársaság</t>
  </si>
  <si>
    <t>01-10-044593</t>
  </si>
  <si>
    <t>DMRV Duna Menti Regionális Vízmű Zártkörűen Működő Részvénytársaság</t>
  </si>
  <si>
    <t>13-10-040189</t>
  </si>
  <si>
    <t>Duna Palota Kulturális Kiemelkedően Közhasznú Nonprofit Korlátolt Felelősségű Társaság</t>
  </si>
  <si>
    <t>01-09-920836</t>
  </si>
  <si>
    <t>DUNA PAPÍR Termelő, Kereskedelmi és Szolgáltató Korlátolt Felelősségű Társaság</t>
  </si>
  <si>
    <t>13-09-067931</t>
  </si>
  <si>
    <t>Duna Passage Kft.</t>
  </si>
  <si>
    <t>01-09-868886</t>
  </si>
  <si>
    <t>Dunakeszi Járműjavító Korlátolt Felelősségű Társaság</t>
  </si>
  <si>
    <t>13-09-066438</t>
  </si>
  <si>
    <t>DUNA-MIX Ipari Kereskedelmi Szolgáltató Korlátolt Felelősségű Társaság</t>
  </si>
  <si>
    <t>13-09-067928</t>
  </si>
  <si>
    <t>Dunántúli Regionális Vízmű Zártkörűen Működő Részvénytársaság</t>
  </si>
  <si>
    <t>14-10-300050</t>
  </si>
  <si>
    <t>Educatio Társadalmi Szolgáltató Nonprofit Korlátolt Felelősségű Társaság</t>
  </si>
  <si>
    <t>01-09-921734</t>
  </si>
  <si>
    <t>Egyetemi Centrum Szolgáltató Korlátolt Felelősségű Társaság</t>
  </si>
  <si>
    <t>19-09-501215</t>
  </si>
  <si>
    <t>ÉKKO Építőipari, Közszolgáltató, Kereskedő és Oktató Korlátolt Felelősségű Társaság</t>
  </si>
  <si>
    <t>09-09-002536</t>
  </si>
  <si>
    <t>ELI-HU Kutatási és Fejlesztési Nonprofit Közhasznú Korlátolt Felelősségű Társaság</t>
  </si>
  <si>
    <t>06-09-015211</t>
  </si>
  <si>
    <t xml:space="preserve">ÉMI Építésügyi Minőségellenőrző Innovációs Nonprofit Korlátolt Felelősségű Társaság </t>
  </si>
  <si>
    <t>13-09-176128</t>
  </si>
  <si>
    <t>ENKSZ Első Nemzeti Közműszolgáltató Zártkörűen Működő Részvénytársaság</t>
  </si>
  <si>
    <t>01-10-048351</t>
  </si>
  <si>
    <t>ÉNYKK Északnyugat-magyarországi Közlekedési Központ Zártkörűen működő Részvénytársaság</t>
  </si>
  <si>
    <t>18-10-100701</t>
  </si>
  <si>
    <t>Építés Fejlődéséért Nonprofit Korlátolt Felelősségű Társaság</t>
  </si>
  <si>
    <t>01-09-981192</t>
  </si>
  <si>
    <t>ERFO Rehabilitációs Foglalkoztató Közhasznú Nonprofit Korlátolt Felelősségű Társaság</t>
  </si>
  <si>
    <t>01-09-919716</t>
  </si>
  <si>
    <t>ÉRV. Északmagyarországi Regionális Vízművek Zártkörűen Működő Részvénytársaság</t>
  </si>
  <si>
    <t>05-10-000123</t>
  </si>
  <si>
    <t>Északdunántúli Vízmű Zártkörűen Működő Részvénytársaság</t>
  </si>
  <si>
    <t>11-10-001450</t>
  </si>
  <si>
    <t>Észak-Magyarországi Közlekedési Központ Zártkörűen működő Részvénytársaság</t>
  </si>
  <si>
    <t>05-10-000500</t>
  </si>
  <si>
    <t>ExVÁ Robbanásbiztos Berendezések Vizsgáló Állomása Korlátolt Felelősségű Társaság</t>
  </si>
  <si>
    <t>01-09-360770</t>
  </si>
  <si>
    <t>FILANTROP Környezetvédelmi és Fűtéstechnikai Nonprofit Korlátolt Felelősségű Társaság</t>
  </si>
  <si>
    <t>03-09-117258</t>
  </si>
  <si>
    <t>Filharmónia Magyarország Koncert és Fesztiválszervező Nonprofit Korlátolt Felelősségű Társaság</t>
  </si>
  <si>
    <t>01-09-917873</t>
  </si>
  <si>
    <t>Fogyatékos Személyek Esélyegyenlőségéért Közhasznú Nonprofit Korlátolt Felelősségű Társaság</t>
  </si>
  <si>
    <t>01-09-978791</t>
  </si>
  <si>
    <t>Forum Hungaricum Közhasznú Nonprofit Korlátolt Felelősségű Társaság</t>
  </si>
  <si>
    <t>01-09-921522</t>
  </si>
  <si>
    <t>FŐKEFE Rehabilitációs Foglalkoztató Ipari Nonprofit Korlátolt Felelősségű Társaság</t>
  </si>
  <si>
    <t>01-09-908769</t>
  </si>
  <si>
    <t>Gabonakutató Nonprofit Közhasznú Korlátolt Felelősségű Társaság</t>
  </si>
  <si>
    <t>06-09-013499</t>
  </si>
  <si>
    <t>Gálfi Béla Gyógyító és Rehabilitációs Közhasznú Nonprofit Korlátolt Felelősségű Társaság</t>
  </si>
  <si>
    <t>13-09-129605</t>
  </si>
  <si>
    <t>Gandhi Gimnázium Közhasznú Nonprofit Korlátolt Felelősségű Társaság</t>
  </si>
  <si>
    <t>02-09-077830</t>
  </si>
  <si>
    <t xml:space="preserve">Garantiqa Hitelgarancia Zártkörűen Működő Részvénytársaság </t>
  </si>
  <si>
    <t>01-10-042085</t>
  </si>
  <si>
    <t>GEMENC VOLÁN Zrt.</t>
  </si>
  <si>
    <t>17-10-001127</t>
  </si>
  <si>
    <t>Gödöllői Királyi Kastély Közhasznú Nonprofit Korlátolt Felelősségű Társaság</t>
  </si>
  <si>
    <t>13-09-129463</t>
  </si>
  <si>
    <t>Győr-Sopron-Ebenfurti Vasút Zártkörűen Működő Részvénytársaság</t>
  </si>
  <si>
    <t>08-10-001787</t>
  </si>
  <si>
    <t>HAJDÚ VOLÁN Zrt.</t>
  </si>
  <si>
    <t>09-10-000101</t>
  </si>
  <si>
    <t>Hajdúsági Szociális Szolgáltató Nonprofit Korlátolt Felelősségű Társaság Felelősségű Társaság</t>
  </si>
  <si>
    <t>09-09-016936</t>
  </si>
  <si>
    <t>Hatvani Volán Zrt.</t>
  </si>
  <si>
    <t>10-10-020060</t>
  </si>
  <si>
    <t>Helikon Kastélymúzeum Közhasznú Nonprofit Korlátolt Felelősségű Társaság</t>
  </si>
  <si>
    <t>20-09-069758</t>
  </si>
  <si>
    <t>HIPAvilon Magyar Szellemi Tulajdon Ügynökség Nonprofit Korlátolt Felelősségű Társaság</t>
  </si>
  <si>
    <t>01-09-986454</t>
  </si>
  <si>
    <t>Hollóházi Hungarikum Nonprofit Korlátolt Felelősségű Társaság</t>
  </si>
  <si>
    <t>05-09-018918</t>
  </si>
  <si>
    <t>Honvéd Együttes Művészeti Nonprofit Korlátolt Felelősségű Társaság</t>
  </si>
  <si>
    <t>01-09-884398</t>
  </si>
  <si>
    <t>Hortobágyi Halgazdaság Zártkörűen Működő Részvénytársaság</t>
  </si>
  <si>
    <t>09-10-000144</t>
  </si>
  <si>
    <t>Hortobágyi Természetvédelmi és Génmegőrző Nonprofit Korlátolt Felelősségű Társaság</t>
  </si>
  <si>
    <t>09-09-016747</t>
  </si>
  <si>
    <t>HSSC Szolgáltató Központ Korlátolt Felelősségű Társaság</t>
  </si>
  <si>
    <t>01-09-070350</t>
  </si>
  <si>
    <t>HungaroControl Magyar Légiforgalmi Szolgálat Zártkörűen Működő Részvénytársaság</t>
  </si>
  <si>
    <t>01-10-045570</t>
  </si>
  <si>
    <t>Hungarofest Nemzeti Rendezvényszervező Nonprofit Korlátolt Felelősségű Társaság</t>
  </si>
  <si>
    <t>01-09-921721</t>
  </si>
  <si>
    <t>HUNGARORING Sport Zártkörűen Működő Részvénytársaság</t>
  </si>
  <si>
    <t>13-10-040464</t>
  </si>
  <si>
    <t>Hunnia Filmstúdió Korlátolt Felelősségű Társaság</t>
  </si>
  <si>
    <t>01-09-360828</t>
  </si>
  <si>
    <t>IFKA Iparfejlesztési Közhasznú Nonprofit Korlátolt Felelősségű Társaság</t>
  </si>
  <si>
    <t>01-09-980439</t>
  </si>
  <si>
    <t>Ipoly Cipőgyár Termelő és Szolgáltató Korlátolt Felelősségű Társaság</t>
  </si>
  <si>
    <t>12-09-001968</t>
  </si>
  <si>
    <t>Jászkun Volán Zrt.</t>
  </si>
  <si>
    <t>16-10-001548</t>
  </si>
  <si>
    <t>KAF Központi Adatgyűjtő és Feldolgozó Zártkörűen Működő Részvénytársaság</t>
  </si>
  <si>
    <t>01-10-048355</t>
  </si>
  <si>
    <t>KAPOS VOLÁN Zrt.</t>
  </si>
  <si>
    <t>14-10-300037</t>
  </si>
  <si>
    <t>Katonai Emlékpark Közhasznú Nonprofit Korlátolt Felelősségű Társaság</t>
  </si>
  <si>
    <t>07-09-018249</t>
  </si>
  <si>
    <t>Kézmű Fővárosi Kézműipari Közhasznú Nonprofit Korlátolt Felelősségű Társaság</t>
  </si>
  <si>
    <t>01-09-919882</t>
  </si>
  <si>
    <t>KHVT Közlekedési, Hírközlési és Vízügyi Tartalékgazdálkodási Közhasznú Nonprofit Korlátolt Felelősségű Társas</t>
  </si>
  <si>
    <t>01-09-921454</t>
  </si>
  <si>
    <t>Kincsem Nemzeti Lóverseny és Lovas Stratégiai Korlátolt Felelősségű Társaság</t>
  </si>
  <si>
    <t>01-09-972385</t>
  </si>
  <si>
    <t>Kincsinfo Kincstári Informatikai Nonprofit Korlátolt Felelősségű Társaság</t>
  </si>
  <si>
    <t>01-09-985107</t>
  </si>
  <si>
    <t>Kisalföld Volán Zrt.</t>
  </si>
  <si>
    <t>08-10-001573</t>
  </si>
  <si>
    <t>Kisvállalkozás-fejlesztő Pénzügyi Zártkörűen Működő Részvénytársaság</t>
  </si>
  <si>
    <t>01-10-044710</t>
  </si>
  <si>
    <t>KIVING Ingatlangazdálkodó és Beruházásszervező Korlátolt Felelősségű Társaság</t>
  </si>
  <si>
    <t>01-09-698455</t>
  </si>
  <si>
    <t>KKM Oktatási és Rekreációs Korlátolt Felelősségű Társaság</t>
  </si>
  <si>
    <t>01-09-203215</t>
  </si>
  <si>
    <t>KMKK Középkelet-magyarországi Közlekedési Központ Zártkörűen Működő Részvénytársaság</t>
  </si>
  <si>
    <t>16-10-001794</t>
  </si>
  <si>
    <t>KNYKK Középnyugat-magyarországi Közlekedési Központ Zártkörűen Működő Részvénytársaság</t>
  </si>
  <si>
    <t>11-10-001682</t>
  </si>
  <si>
    <t>Könyvtárellátó Kiemelkedően Közhasznú Nonprofit Kft.</t>
  </si>
  <si>
    <t>01-09-884688</t>
  </si>
  <si>
    <t>Környezetbarát Termék Megkülönböztető Tanúsító Nonprofit Korlátolt Felelősségű Társaság</t>
  </si>
  <si>
    <t>01-09-921027</t>
  </si>
  <si>
    <t>Körös Volán Zrt</t>
  </si>
  <si>
    <t>04-10-001415</t>
  </si>
  <si>
    <t>KTI Közlekedéstudományi Intézet Nonprofit Korlátolt Felelősségű Társaság</t>
  </si>
  <si>
    <t>01-09-890710</t>
  </si>
  <si>
    <t>Kun Hulladék Korlátolt Felelősségű Társaság</t>
  </si>
  <si>
    <t>01-09-462002</t>
  </si>
  <si>
    <t>Kunság Volán Zrt</t>
  </si>
  <si>
    <t>03-10-100076</t>
  </si>
  <si>
    <t>Lechner Tudásközpont Területi, Építészeti és Informatikai Nonprofit Korlátolt Felelősségű Társaság</t>
  </si>
  <si>
    <t>01-09-996479</t>
  </si>
  <si>
    <t>M A H A R T - PassNave Személyhajózási Korlátolt Felelősségű Társaság</t>
  </si>
  <si>
    <t>01-09-268781</t>
  </si>
  <si>
    <t>MACIVA Magyar Cirkusz és Varieté Nonprofit Korlátolt Felelősségű Társaság</t>
  </si>
  <si>
    <t>01-09-912823</t>
  </si>
  <si>
    <t>Magyar Alkotóművészeti Közhasznú Nonprofit Korlátolt Felelősségű Társaság</t>
  </si>
  <si>
    <t>13-09-151770</t>
  </si>
  <si>
    <t>Magyar Exporthitel Biztosító Részvénytársaság</t>
  </si>
  <si>
    <t>01-10-042595</t>
  </si>
  <si>
    <t>Magyar Export-Import Bank Részvénytársaság</t>
  </si>
  <si>
    <t>01-10-042594</t>
  </si>
  <si>
    <t xml:space="preserve">Magyar Gáz Tranzit Zártkörűen Működő Részvénytársaság </t>
  </si>
  <si>
    <t>01-10-047258</t>
  </si>
  <si>
    <t>Magyar Közlöny Lap- és Könyvkiadó  Korlátolt Felelősségű Társaság</t>
  </si>
  <si>
    <t>01-09-269016</t>
  </si>
  <si>
    <t>Magyar Közút Nonprofit Zártkörűen Működő Részvénytársaság</t>
  </si>
  <si>
    <t>01-10-046265</t>
  </si>
  <si>
    <t>Magyar Légimentő Nonprofit Korlátolt Felelősségű Társaság</t>
  </si>
  <si>
    <t>13-09-140414</t>
  </si>
  <si>
    <t>Magyar Lóversenyfogadást - szervező Korlátolt Felelősségű Társaság</t>
  </si>
  <si>
    <t>01-09-264257</t>
  </si>
  <si>
    <t>Magyar Nemzeti Filharmonikus Zenekar, Énekkar és Kottatár Nonprofit Korlátolt Felelősségű Társaság</t>
  </si>
  <si>
    <t>01-09-921743</t>
  </si>
  <si>
    <t>Magyar Nemzeti Filmalap Közhasznú Nonprofit Zártkörűen működő Részvénytársaság</t>
  </si>
  <si>
    <t>01-10-047056</t>
  </si>
  <si>
    <t>Magyar Porcelánmanufaktúra Korlátolt Felelősségű Társaság</t>
  </si>
  <si>
    <t>05-09-026489</t>
  </si>
  <si>
    <t>Magyar Posta Zártkörűen Működő Részvénytársaság</t>
  </si>
  <si>
    <t>01-10-047536</t>
  </si>
  <si>
    <t>Magyar Tejgazdasági Kísérleti Intézet Korlátolt Felelősségű Társaság</t>
  </si>
  <si>
    <t>08-09-003476</t>
  </si>
  <si>
    <t>Magyar Tranzitgazdasági Iroda Nonprofit Korlátolt Felelősségű Társaság</t>
  </si>
  <si>
    <t>01-09-919761</t>
  </si>
  <si>
    <t xml:space="preserve">Magyar Turizmus Zártkörűen Működő Részvénytársaság </t>
  </si>
  <si>
    <t>01-10-041364</t>
  </si>
  <si>
    <t>MAHART Magyar Hajózási Zártkörűen Működő Részvénytársaság</t>
  </si>
  <si>
    <t>01-10-040095</t>
  </si>
  <si>
    <t>MAHART-Szabadkikötő Zrt.</t>
  </si>
  <si>
    <t>01-10-045276</t>
  </si>
  <si>
    <t>MALÉV GH Földi Kiszolgáló Zártkörűen Működő Részvénytársaság</t>
  </si>
  <si>
    <t>01-10-045484</t>
  </si>
  <si>
    <t>MALÉV Vagyonkezelő Korlátolt Felelősségű Társaság</t>
  </si>
  <si>
    <t>01-09-880520</t>
  </si>
  <si>
    <t>MANEVI Zártkörű Részvénytársaság</t>
  </si>
  <si>
    <t>01-10-043414</t>
  </si>
  <si>
    <t>Mátra Volán Zrt.</t>
  </si>
  <si>
    <t>10-10-020058</t>
  </si>
  <si>
    <t>MÁV Magyar Államvasutak Zártkörűen Működő Részvénytársaság</t>
  </si>
  <si>
    <t>01-10-042272</t>
  </si>
  <si>
    <t>MECSEKÉRC Környezetvédelmi Zártkörűen Működő Részvénytársaság</t>
  </si>
  <si>
    <t>02-10-060233</t>
  </si>
  <si>
    <t>Megyeszolgálat Szolgáltató és Kereskedelmi Nonprofit Korlátolt Felelősségű Társaság</t>
  </si>
  <si>
    <t>06-09-012821</t>
  </si>
  <si>
    <t>MFB Magyar Fejlesztési Bank Zártkörűen Működő Részvénytársaság</t>
  </si>
  <si>
    <t>01-10-041712</t>
  </si>
  <si>
    <t xml:space="preserve">MFK Magyar Fejlesztési Központ Nonprofit Korlátolt Felelősségű Társaság </t>
  </si>
  <si>
    <t>01-09-200580</t>
  </si>
  <si>
    <t>Millenáris Széllkapu Beruházó, Fejlesztő és Üzemeltető Nonprofit Korlátolt Felelősségű Társaság</t>
  </si>
  <si>
    <t>01-09-177112</t>
  </si>
  <si>
    <t>Millenáris Tudományos Kulturális Nonprofit Korlátolt Felelősségű Társaság</t>
  </si>
  <si>
    <t>01-09-895196</t>
  </si>
  <si>
    <t xml:space="preserve">MKB Bank Zártkörűen Működő Részvénytársaság </t>
  </si>
  <si>
    <t>01-10-040952</t>
  </si>
  <si>
    <t>MOKÉP-PANNÓNIA Filmgyártó és Forgalmazó Korlátolt Felelősségű Társaság</t>
  </si>
  <si>
    <t>01-09-365537</t>
  </si>
  <si>
    <t>Monostori Erőd Hadkultúra Központ Műemlékhelyreállító, Ingatlanfenntartó és -hasznosító Nonprofit Közhasznú Korlá</t>
  </si>
  <si>
    <t>11-09-014785</t>
  </si>
  <si>
    <t>Művészetek Palotája Kulturális Szolgáltató Közhasznú Nonprofit Korlátolt Felelősségű Társaság</t>
  </si>
  <si>
    <t>01-09-699056</t>
  </si>
  <si>
    <t>MVH Szolgáltató Nonprofit Korlátolt Felelősségű Társaság</t>
  </si>
  <si>
    <t>01-09-973105</t>
  </si>
  <si>
    <t>MVM Magyar Villamos Művek Csoport - Konszolidált</t>
  </si>
  <si>
    <t>01-10-041828</t>
  </si>
  <si>
    <t xml:space="preserve">MVM Paks II. Atomerőmű Fejlesztő Zártkörűen Működő Részvénytársaság </t>
  </si>
  <si>
    <t>17-10-001282</t>
  </si>
  <si>
    <t>Nagyerdei Stadion Rekonstrukciós Korlátolt Felelősségű Társaság</t>
  </si>
  <si>
    <t>09-09-021268</t>
  </si>
  <si>
    <t>Nagyfa-Alföld Mezőgazdasági és Vegyesipari Korlátolt Felelősségű Társaság</t>
  </si>
  <si>
    <t>06-09-002808</t>
  </si>
  <si>
    <t>ND Nemzeti Dohánykereskedelmi Nonprofit Zártkörűen Működő Részvénytársaság</t>
  </si>
  <si>
    <t>01-10-047581</t>
  </si>
  <si>
    <t>NEG Nemzeti Energiagazdálkodási Zártkörűen Működő Részvénytársaság</t>
  </si>
  <si>
    <t>01-10-048019</t>
  </si>
  <si>
    <t>Nemzeti Eszközgazdálkodási Zártkörűen Működő Részvénytársaság</t>
  </si>
  <si>
    <t>01-10-047979</t>
  </si>
  <si>
    <t>Nemzeti Eszközkezelő Zártkörűen Működő Részvénytársaság</t>
  </si>
  <si>
    <t>01-10-047165</t>
  </si>
  <si>
    <t>Nemzeti Fejlesztési és Stratégiai Intézet Korlátolt Felelősségű Társaság</t>
  </si>
  <si>
    <t>01-09-200849</t>
  </si>
  <si>
    <t>Nemzeti Filmszínház Nonprofit Korlátolt Felelősségű Társaság</t>
  </si>
  <si>
    <t>01-09-920431</t>
  </si>
  <si>
    <t>Nemzeti Infrastruktúra Fejlesztő zártkörűen működő Részvénytársaság</t>
  </si>
  <si>
    <t>01-10-044180</t>
  </si>
  <si>
    <t>Nemzeti Kataszteri Program Nonprofit Korlátolt Felelősségű Társaság</t>
  </si>
  <si>
    <t>01-09-920882</t>
  </si>
  <si>
    <t>Nemzeti MAL-A Alumínium Termelő Zártkörűen Működő Részvénytársaság</t>
  </si>
  <si>
    <t>01-10-047706</t>
  </si>
  <si>
    <t>Nemzeti Reorganizációs Nonprofit Korlátolt Felelősségű Társaság</t>
  </si>
  <si>
    <t>01-09-994411</t>
  </si>
  <si>
    <t>Nemzeti Színház Közhasznú Nonprofit Zártkörűen Működő Részvénytársaság</t>
  </si>
  <si>
    <t>01-10-044426</t>
  </si>
  <si>
    <t>Nemzeti Táncszínház Nonprofit Korlátolt Felelősségű Társaság</t>
  </si>
  <si>
    <t>01-09-921742</t>
  </si>
  <si>
    <t>Nemzeti Útdíjfizetési Szolgáltató Zártkörűen működő Részvénytársaság</t>
  </si>
  <si>
    <t>01-10-043108</t>
  </si>
  <si>
    <t>Nemzeti Vasúti Pályaműködtető Zártkörűen Működő Részvénytársaság</t>
  </si>
  <si>
    <t>01-10-047622</t>
  </si>
  <si>
    <t>Nemzetközi Fejlesztési és Forráskoordinációs Ügynökség Zártkörűen Működő Részvénytársaság</t>
  </si>
  <si>
    <t>01-10-047549</t>
  </si>
  <si>
    <t>Nereus Park Hotel Idegenforgalmi Korlátolt Felelősségű Társaság</t>
  </si>
  <si>
    <t>19-09-000731</t>
  </si>
  <si>
    <t>NET Életjáradék Zártkörűen Működő Részvénytársaság</t>
  </si>
  <si>
    <t>01-10-045478</t>
  </si>
  <si>
    <t>NETI Informatikai Tanácsadó Korlátolt Felelősségű Társaság</t>
  </si>
  <si>
    <t>01-09-264449</t>
  </si>
  <si>
    <t>Neumann János Médiaértés Központ Nonprofit Közhasznú Korlátolt Felelősségű Társaság</t>
  </si>
  <si>
    <t>01-09-920343</t>
  </si>
  <si>
    <t>NFP Nemzeti Fejlesztési Programiroda Nonprofit Korlátolt Felelősségű Társaság</t>
  </si>
  <si>
    <t>01-09-170224</t>
  </si>
  <si>
    <t>NHSZ Nemzeti Hulladékgazdálkodási és Szolgáltató KFT</t>
  </si>
  <si>
    <t>01-09-990421</t>
  </si>
  <si>
    <t>NISZ Nemzeti Infokommunikációs Szolgáltató Zártkörűen Működő Részvénytársaság</t>
  </si>
  <si>
    <t>01-10-041633</t>
  </si>
  <si>
    <t>Nitrokémia Környezetvédelmi Tanácsadó és Szolgáltató Zártkörűen Működő Részvénytársaság</t>
  </si>
  <si>
    <t>19-10-500074</t>
  </si>
  <si>
    <t>NKÖV Nemzeti Kulturális Örökség Védelmi Nonprofit Korlátolt Felelősségű Társaság</t>
  </si>
  <si>
    <t>01-09-921728</t>
  </si>
  <si>
    <t>Nógrád Volán Zrt.</t>
  </si>
  <si>
    <t>12-10-001514</t>
  </si>
  <si>
    <t>NOSTRA Vegyesipari Kereskedelmi és Szolgáltató Korlátolt Felelősségű Társaság</t>
  </si>
  <si>
    <t>13-09-067926</t>
  </si>
  <si>
    <t>OMSZI Intézményfenntartó Közhasznú Nonprofit Korlátolt Felelősségű Társaság</t>
  </si>
  <si>
    <t>01-09-921266</t>
  </si>
  <si>
    <t>ÓNTE Ópusztaszeri Nemzeti Történeti Emlékpark Kiemelten Közhasznú Nonprofit Korlátolt Felelősségű Társaság</t>
  </si>
  <si>
    <t>06-09-014162</t>
  </si>
  <si>
    <t>ORFŰI TERMÁLVÍZ Hasznosító, Víztermelő, Kezelő, Ellátó és Strandüzemeltető Közhasznú Nonprofit Korlátolt Felelő</t>
  </si>
  <si>
    <t>02-09-075609</t>
  </si>
  <si>
    <t>Országos Foglalkoztatási Közhasznú Nonprofit Korlátolt Felelősségű Társaság</t>
  </si>
  <si>
    <t>01-09-191989</t>
  </si>
  <si>
    <t>Országos Fordító és Fordításhitelesítő Iroda Zártkörűen Működő Részvénytársaság</t>
  </si>
  <si>
    <t>01-10-042469</t>
  </si>
  <si>
    <t>OR-TISZK Országos Rendészeti Térségi Integrált Szakképző Központ Nonprofit Korlátolt Felelősségű Társaság</t>
  </si>
  <si>
    <t>06-09-019018</t>
  </si>
  <si>
    <t>Pálhalmai Agrospeciál Mezőgazdasági Termelő, Értékesítő és Szolgáltató Korlátolt Felelősségű Társaság</t>
  </si>
  <si>
    <t>07-09-003062</t>
  </si>
  <si>
    <t>PANNON VOLÁN Zrt.</t>
  </si>
  <si>
    <t>02-10-060062</t>
  </si>
  <si>
    <t>Pápai Ingatlanfejlesztő Korlátolt Felelősségű Társaság</t>
  </si>
  <si>
    <t>19-09-512316</t>
  </si>
  <si>
    <t>PÉCSI TUDÁSKÖZPONT Korlátolt Felelősségű Társaság</t>
  </si>
  <si>
    <t>02-09-076082</t>
  </si>
  <si>
    <t>Pénzügyi Stabilitási és Felszámoló Nonprofit Korlátolt Felelősségű Társaság</t>
  </si>
  <si>
    <t>01-09-920128</t>
  </si>
  <si>
    <t>Pest Megyei Média Korlátolt Felelősségű Társaság</t>
  </si>
  <si>
    <t>01-09-901502</t>
  </si>
  <si>
    <t>Pillér Pénzügyi és Számítástechnikai Korlátolt Felelősségű Társaság</t>
  </si>
  <si>
    <t>01-09-164361</t>
  </si>
  <si>
    <t>Polgári Kézilőfegyver és Lőszervizsgáló Korlátolt Felelősségű Társaság</t>
  </si>
  <si>
    <t>01-09-565671</t>
  </si>
  <si>
    <t>PRIV-DAT Dokumentum Archiváló és Tároló Korlátolt Felelősségű Társaság</t>
  </si>
  <si>
    <t>01-09-672257</t>
  </si>
  <si>
    <t>Pro Rekreatione Közhasznú Nonprofit Korlátolt Felelősségű Társaság</t>
  </si>
  <si>
    <t>07-09-020967</t>
  </si>
  <si>
    <t>PTE Politechnika Kutató, Fejlesztő és Tervező Korlátolt Felelősségű Társaság</t>
  </si>
  <si>
    <t>02-09-010197</t>
  </si>
  <si>
    <t>RÁBA Járműipari Holding Nyrt.</t>
  </si>
  <si>
    <t>08-10-001532</t>
  </si>
  <si>
    <t>RADAR Holding Zártkörűen működő Részvénytársaság</t>
  </si>
  <si>
    <t>16-10-001554</t>
  </si>
  <si>
    <t>Radioaktív Hulladékokat Kezelő Közhasznú Nonprofit Korlátolt Felelősségű Társaság</t>
  </si>
  <si>
    <t>13-09-116986</t>
  </si>
  <si>
    <t>Regionális Fejlesztési Holding Zártkörűen Működő Részvénytársaság</t>
  </si>
  <si>
    <t>01-10-044294</t>
  </si>
  <si>
    <t>Robert Capa Kortárs Fotográfiai Központ Nonprofit Kft.</t>
  </si>
  <si>
    <t>01-09-176337</t>
  </si>
  <si>
    <t>SC SZABOLCS-HAR SRL</t>
  </si>
  <si>
    <t>RO17833196</t>
  </si>
  <si>
    <t>Somló Volán Zrt.</t>
  </si>
  <si>
    <t>19-10-500188</t>
  </si>
  <si>
    <t>Somogy megyei Önkormányzati Beruházásszervező és Mérnöki Korlátolt Felelősségű Társaság</t>
  </si>
  <si>
    <t>14-09-311381</t>
  </si>
  <si>
    <t>Sopronkőhidai Ipari és Szolgáltató Korlátolt Felelősségű Társaság</t>
  </si>
  <si>
    <t>08-09-003769</t>
  </si>
  <si>
    <t>SZABOLCS VOLÁN Zrt.</t>
  </si>
  <si>
    <t>15-10-040111</t>
  </si>
  <si>
    <t>Széchenyi Programiroda Tanácsadó és Szolgáltató Nonprofit Korlátolt Felelősségű Társaság</t>
  </si>
  <si>
    <t>01-09-916308</t>
  </si>
  <si>
    <t>Széchenyi Tőkealap-kezelő Zártkörűen Működő Részvénytársaság</t>
  </si>
  <si>
    <t>01-10-046411</t>
  </si>
  <si>
    <t>Szegedi SZEFO Fonalfeldolgozó "zártkörűen működő" Részvénytársaság</t>
  </si>
  <si>
    <t>06-10-000122</t>
  </si>
  <si>
    <t>Szerencsejáték Zártkörűen Működő Részvénytársaság</t>
  </si>
  <si>
    <t>01-10-041628</t>
  </si>
  <si>
    <t>Thermál Consulting Regionális Turizmusfejlesztő és Szervező Korlátolt Felelősségű Társaság</t>
  </si>
  <si>
    <t>04-09-002768</t>
  </si>
  <si>
    <t>TIG Tartalékgazdálkodási Nonprofit Korlátolt Felelősségű Társaság</t>
  </si>
  <si>
    <t>01-09-921613</t>
  </si>
  <si>
    <t>Tisza Volán Zrt.</t>
  </si>
  <si>
    <t>06-10-000083</t>
  </si>
  <si>
    <t>Tiszamenti Regionális Vízművek Zártkörűen működő Részvénytársaság</t>
  </si>
  <si>
    <t>16-10-001558</t>
  </si>
  <si>
    <t>Tiszavíz Vízerőmű Energetikai Korlátolt Felelősségű Társaság</t>
  </si>
  <si>
    <t>15-09-065269</t>
  </si>
  <si>
    <t>TLA Vagyonkezelő és -hasznosító Korlátolt Felelősségű Társaság</t>
  </si>
  <si>
    <t>01-09-361873</t>
  </si>
  <si>
    <t>Tokaj Kereskedőház Kereskedelmi és Szolgáltató Zártkörűen Működő Részvénytársaság</t>
  </si>
  <si>
    <t>05-10-000121</t>
  </si>
  <si>
    <t>Új Nemzedék Központ Nonprofit Közhasznú Korlátolt Felelősségű Társaság</t>
  </si>
  <si>
    <t>01-09-192608</t>
  </si>
  <si>
    <t>Újfehértói Gyümölcstermesztési Kutató és Szaktanácsadó Nonprofit Közhasznú Korlátolt Felelősségű Társaság</t>
  </si>
  <si>
    <t>15-09-074559</t>
  </si>
  <si>
    <t>Várgondnokság Nonprofit Korlátolt Felelősségű Társaság</t>
  </si>
  <si>
    <t>01-09-919323</t>
  </si>
  <si>
    <t>Városliget Ingatlanfejlesztő Zártkörűen Működő Részvénytársaság</t>
  </si>
  <si>
    <t>01-10-047989</t>
  </si>
  <si>
    <t>Vas Megyei Temetkezési Korlátolt Felelősségű Társaság</t>
  </si>
  <si>
    <t>18-09-107574</t>
  </si>
  <si>
    <t>Vasi Volán Zrt.</t>
  </si>
  <si>
    <t>18-10-100543</t>
  </si>
  <si>
    <t>Vasútegészségügyi Szolgáltató Nonprofit Közhasznú Korlátolt Felelősségű Társaság</t>
  </si>
  <si>
    <t>01-09-919878</t>
  </si>
  <si>
    <t>VÁTI Magyar Regionális Fejlesztési és Urbanisztikai Nonprofit Korlátolt Felelősségű Társaság "végelszámolás alatt"</t>
  </si>
  <si>
    <t>01-09-921024</t>
  </si>
  <si>
    <t>Vértes Volán Zrt.</t>
  </si>
  <si>
    <t>11-10-001427</t>
  </si>
  <si>
    <t>VOLÁNBUSZ Közlekedési zártkörűen működő Részvénytársaság</t>
  </si>
  <si>
    <t>01-10-042156</t>
  </si>
  <si>
    <t>WELT 2000 Szolgáltató és Kereskedelmi Korlátolt Felelősségű Társaság</t>
  </si>
  <si>
    <t>13-09-173574</t>
  </si>
  <si>
    <t>XTERRUM IMMOBÍLIA Ingatlanhasznosító Korlátolt Felelősségű Társaság</t>
  </si>
  <si>
    <t>01-09-686679</t>
  </si>
  <si>
    <t>Zala Volán Zrt.</t>
  </si>
  <si>
    <t>20-10-040060</t>
  </si>
  <si>
    <t>ZKI Zöldségtermesztési Kutató Intézet Zártkörűen Működő Részvénytársaság</t>
  </si>
  <si>
    <t>03-10-100241</t>
  </si>
  <si>
    <t>A költségvetési forrásból finanszírozott feladat típusa</t>
  </si>
  <si>
    <t>közszolgáltatás</t>
  </si>
  <si>
    <t>a tárca/intézmény feladatkörébe tartozó tevékenység ellátásának finanszírozása (pl. támogatási szerződéssel)</t>
  </si>
  <si>
    <t>egyéb szolgáltatás/termékvásárlás</t>
  </si>
  <si>
    <t>tőkeemelés</t>
  </si>
  <si>
    <t>normatív támogatás</t>
  </si>
  <si>
    <t>egyéb</t>
  </si>
  <si>
    <t>közszolgáltatás ellátása</t>
  </si>
  <si>
    <t>a tárca/intézmény feladatkörébe tartozó tevékenység ellátásá</t>
  </si>
  <si>
    <t>egyéb szolgáltatás/termék értékesítés</t>
  </si>
  <si>
    <t>fejlesztés, beruházás</t>
  </si>
  <si>
    <t>tulajdonosi veszteségpótlás</t>
  </si>
  <si>
    <t>TEÁOR</t>
  </si>
  <si>
    <t>Kódszám</t>
  </si>
  <si>
    <t xml:space="preserve"> Megnevezés</t>
  </si>
  <si>
    <t xml:space="preserve"> 0111</t>
  </si>
  <si>
    <t xml:space="preserve"> Gabonaféle (kivéve: rizs), hüvelyes növény, olajos mag termesztése</t>
  </si>
  <si>
    <t xml:space="preserve"> 0112</t>
  </si>
  <si>
    <t xml:space="preserve"> Rizstermesztés</t>
  </si>
  <si>
    <t xml:space="preserve"> 0113</t>
  </si>
  <si>
    <t xml:space="preserve"> Zöldségféle, dinnye, gyökér-, gumósnövény termesztése</t>
  </si>
  <si>
    <t xml:space="preserve"> 0114</t>
  </si>
  <si>
    <t xml:space="preserve"> Cukornádtermesztés</t>
  </si>
  <si>
    <t xml:space="preserve"> 0115</t>
  </si>
  <si>
    <t xml:space="preserve"> Dohánytermesztés</t>
  </si>
  <si>
    <t xml:space="preserve"> 0116</t>
  </si>
  <si>
    <t xml:space="preserve"> Rostnövénytermesztés</t>
  </si>
  <si>
    <t xml:space="preserve"> 0119</t>
  </si>
  <si>
    <t xml:space="preserve"> Egyéb, nem évelő növény termesztése</t>
  </si>
  <si>
    <t xml:space="preserve"> 0121</t>
  </si>
  <si>
    <t xml:space="preserve"> Szőlőtermesztés</t>
  </si>
  <si>
    <t xml:space="preserve"> 0122</t>
  </si>
  <si>
    <t xml:space="preserve"> Trópusi gyümölcs termesztése</t>
  </si>
  <si>
    <t xml:space="preserve"> 0123</t>
  </si>
  <si>
    <t xml:space="preserve"> Citrusféle termesztése</t>
  </si>
  <si>
    <t xml:space="preserve"> 0124</t>
  </si>
  <si>
    <t xml:space="preserve"> Almatermésű, csonthéjas termesztése</t>
  </si>
  <si>
    <t xml:space="preserve"> 0125</t>
  </si>
  <si>
    <t xml:space="preserve"> Egyéb gyümölcs, héjastermésű termesztése</t>
  </si>
  <si>
    <t xml:space="preserve"> 0126</t>
  </si>
  <si>
    <t xml:space="preserve"> Olajtartalmú gyümölcs termesztése</t>
  </si>
  <si>
    <t xml:space="preserve"> 0127</t>
  </si>
  <si>
    <t xml:space="preserve"> Italgyártási növény termesztése</t>
  </si>
  <si>
    <t xml:space="preserve"> 0128</t>
  </si>
  <si>
    <t xml:space="preserve"> Fűszer-, aroma-, narkotikus, gyógynövény termesztése</t>
  </si>
  <si>
    <t xml:space="preserve"> 0129</t>
  </si>
  <si>
    <t xml:space="preserve"> Egyéb évelő növény termesztése</t>
  </si>
  <si>
    <t xml:space="preserve"> 0130</t>
  </si>
  <si>
    <t xml:space="preserve"> Növényi szaporítóanyag termesztése</t>
  </si>
  <si>
    <t xml:space="preserve"> 0141</t>
  </si>
  <si>
    <t xml:space="preserve"> Tejhasznú szarvasmarha tenyésztése</t>
  </si>
  <si>
    <t xml:space="preserve"> 0142</t>
  </si>
  <si>
    <t xml:space="preserve"> Egyéb szarvasmarha tenyésztése</t>
  </si>
  <si>
    <t xml:space="preserve"> 0143</t>
  </si>
  <si>
    <t xml:space="preserve"> Ló, lóféle tenyésztése</t>
  </si>
  <si>
    <t xml:space="preserve"> 0144</t>
  </si>
  <si>
    <t xml:space="preserve"> Teve, teveféle tenyésztése</t>
  </si>
  <si>
    <t xml:space="preserve"> 0145</t>
  </si>
  <si>
    <t xml:space="preserve"> Juh, kecske tenyésztése</t>
  </si>
  <si>
    <t xml:space="preserve"> 0146</t>
  </si>
  <si>
    <t xml:space="preserve"> Sertéstenyésztés</t>
  </si>
  <si>
    <t xml:space="preserve"> 0147</t>
  </si>
  <si>
    <t xml:space="preserve"> Baromfitenyésztés</t>
  </si>
  <si>
    <t xml:space="preserve"> 0149</t>
  </si>
  <si>
    <t xml:space="preserve"> Egyéb állat tenyésztése</t>
  </si>
  <si>
    <t xml:space="preserve"> 0150</t>
  </si>
  <si>
    <t xml:space="preserve"> Vegyes gazdálkodás</t>
  </si>
  <si>
    <t xml:space="preserve"> 0161</t>
  </si>
  <si>
    <t xml:space="preserve"> Növénytermesztési szolgáltatás</t>
  </si>
  <si>
    <t xml:space="preserve"> 0162</t>
  </si>
  <si>
    <t xml:space="preserve"> Állattenyésztési szolgáltatás</t>
  </si>
  <si>
    <t xml:space="preserve"> 0163</t>
  </si>
  <si>
    <t xml:space="preserve"> Betakarítást követő szolgáltatás</t>
  </si>
  <si>
    <t xml:space="preserve"> 0164</t>
  </si>
  <si>
    <t xml:space="preserve"> Vetési célú magfeldolgozás</t>
  </si>
  <si>
    <t xml:space="preserve"> 0170</t>
  </si>
  <si>
    <t xml:space="preserve"> Vadgazdálkodás, vadgazdálkodási szolgáltatás</t>
  </si>
  <si>
    <t xml:space="preserve"> 0210</t>
  </si>
  <si>
    <t xml:space="preserve"> Erdészeti, egyéb erdőgazdálkodási tevékenység</t>
  </si>
  <si>
    <t xml:space="preserve"> 0220</t>
  </si>
  <si>
    <t xml:space="preserve"> Fakitermelés</t>
  </si>
  <si>
    <t xml:space="preserve"> 0230</t>
  </si>
  <si>
    <t xml:space="preserve"> Vadon termő egyéb erdei termék gyűjtése</t>
  </si>
  <si>
    <t xml:space="preserve"> 0240</t>
  </si>
  <si>
    <t xml:space="preserve"> Erdészeti szolgáltatás</t>
  </si>
  <si>
    <t xml:space="preserve"> 0311</t>
  </si>
  <si>
    <t xml:space="preserve"> Tengeri halászat</t>
  </si>
  <si>
    <t xml:space="preserve"> 0312</t>
  </si>
  <si>
    <t xml:space="preserve"> Édesvízi halászat</t>
  </si>
  <si>
    <t xml:space="preserve"> 0321</t>
  </si>
  <si>
    <t xml:space="preserve"> Tengerihal-gazdálkodás</t>
  </si>
  <si>
    <t xml:space="preserve"> 0322</t>
  </si>
  <si>
    <t xml:space="preserve"> Édesvízihal-gazdálkodás</t>
  </si>
  <si>
    <t xml:space="preserve"> 0510</t>
  </si>
  <si>
    <t xml:space="preserve"> Feketeszén-bányászat</t>
  </si>
  <si>
    <t xml:space="preserve"> 0520</t>
  </si>
  <si>
    <t xml:space="preserve"> Barnaszén-, lignitbányászat</t>
  </si>
  <si>
    <t xml:space="preserve"> 0610</t>
  </si>
  <si>
    <t xml:space="preserve"> Kőolaj-kitermelés</t>
  </si>
  <si>
    <t xml:space="preserve"> 0620</t>
  </si>
  <si>
    <t xml:space="preserve"> Földgázkitermelés</t>
  </si>
  <si>
    <t xml:space="preserve"> 0710</t>
  </si>
  <si>
    <t xml:space="preserve"> Vasércbányászat</t>
  </si>
  <si>
    <t xml:space="preserve"> 0721</t>
  </si>
  <si>
    <t xml:space="preserve"> Urán-, tóriumérc-bányászat</t>
  </si>
  <si>
    <t xml:space="preserve"> 0729</t>
  </si>
  <si>
    <t xml:space="preserve"> Színesfém érc bányászata</t>
  </si>
  <si>
    <t xml:space="preserve"> 0811</t>
  </si>
  <si>
    <t xml:space="preserve"> Kőfejtés, gipsz, kréta bányászata</t>
  </si>
  <si>
    <t xml:space="preserve"> 0812</t>
  </si>
  <si>
    <t xml:space="preserve"> Kavics-, homok-, agyagbányászat</t>
  </si>
  <si>
    <t xml:space="preserve"> 0891</t>
  </si>
  <si>
    <t xml:space="preserve"> Vegyi ásvány bányászata</t>
  </si>
  <si>
    <t xml:space="preserve"> 0892</t>
  </si>
  <si>
    <t xml:space="preserve"> Tőzegkitermelés</t>
  </si>
  <si>
    <t xml:space="preserve"> 0893</t>
  </si>
  <si>
    <t xml:space="preserve"> Sókitermelés</t>
  </si>
  <si>
    <t xml:space="preserve"> 0899</t>
  </si>
  <si>
    <t xml:space="preserve"> Egyéb m.n.s. bányászat</t>
  </si>
  <si>
    <t xml:space="preserve"> 0910</t>
  </si>
  <si>
    <t xml:space="preserve"> Kőolaj-, földgáz-kitermelési szolgáltatás</t>
  </si>
  <si>
    <t xml:space="preserve"> 0990</t>
  </si>
  <si>
    <t xml:space="preserve"> Egyéb bányászati szolgáltatás</t>
  </si>
  <si>
    <t xml:space="preserve"> 1011</t>
  </si>
  <si>
    <t xml:space="preserve"> Húsfeldolgozás, -tartósítás</t>
  </si>
  <si>
    <t xml:space="preserve"> 1012</t>
  </si>
  <si>
    <t xml:space="preserve"> Baromfihús feldolgozása, tartósítása</t>
  </si>
  <si>
    <t xml:space="preserve"> 1013</t>
  </si>
  <si>
    <t xml:space="preserve"> Hús-, baromfihús-készítmény gyártása</t>
  </si>
  <si>
    <t xml:space="preserve"> 1020</t>
  </si>
  <si>
    <t xml:space="preserve"> Halfeldolgozás, -tartósítás</t>
  </si>
  <si>
    <t xml:space="preserve"> 1031</t>
  </si>
  <si>
    <t xml:space="preserve"> Burgonyafeldolgozás, -tartósítás</t>
  </si>
  <si>
    <t xml:space="preserve"> 1032</t>
  </si>
  <si>
    <t xml:space="preserve"> Gyümölcs-, zöldséglé gyártása</t>
  </si>
  <si>
    <t xml:space="preserve"> 1039</t>
  </si>
  <si>
    <t xml:space="preserve"> Egyéb gyümölcs-, zöldségfeldolgozás, -tartósítás</t>
  </si>
  <si>
    <t xml:space="preserve"> 1041</t>
  </si>
  <si>
    <t xml:space="preserve"> Olaj gyártása</t>
  </si>
  <si>
    <t xml:space="preserve"> 1042</t>
  </si>
  <si>
    <t xml:space="preserve"> Margarin gyártása</t>
  </si>
  <si>
    <t xml:space="preserve"> 1051</t>
  </si>
  <si>
    <t xml:space="preserve"> Tejtermék gyártása</t>
  </si>
  <si>
    <t xml:space="preserve"> 1052</t>
  </si>
  <si>
    <t xml:space="preserve"> Jégkrém gyártása</t>
  </si>
  <si>
    <t xml:space="preserve"> 1061</t>
  </si>
  <si>
    <t xml:space="preserve"> Malomipari termék gyártása</t>
  </si>
  <si>
    <t xml:space="preserve"> 1062</t>
  </si>
  <si>
    <t xml:space="preserve"> Keményítő, keményítőtermék gyártása</t>
  </si>
  <si>
    <t xml:space="preserve"> 1071</t>
  </si>
  <si>
    <t xml:space="preserve"> "Kenyér; friss pékáru gyártása</t>
  </si>
  <si>
    <t xml:space="preserve"> 1072</t>
  </si>
  <si>
    <t xml:space="preserve"> Tartósított lisztes áru gyártása</t>
  </si>
  <si>
    <t xml:space="preserve"> 1073</t>
  </si>
  <si>
    <t xml:space="preserve"> Tésztafélék gyártása</t>
  </si>
  <si>
    <t xml:space="preserve"> 1081</t>
  </si>
  <si>
    <t xml:space="preserve"> Cukorgyártás</t>
  </si>
  <si>
    <t xml:space="preserve"> 1082</t>
  </si>
  <si>
    <t xml:space="preserve"> Édesség gyártása</t>
  </si>
  <si>
    <t xml:space="preserve"> 1083</t>
  </si>
  <si>
    <t xml:space="preserve"> Tea, kávé feldolgozása</t>
  </si>
  <si>
    <t xml:space="preserve"> 1084</t>
  </si>
  <si>
    <t xml:space="preserve"> Fűszer, ételízesítő gyártása</t>
  </si>
  <si>
    <t xml:space="preserve"> 1085</t>
  </si>
  <si>
    <t xml:space="preserve"> Készétel gyártása</t>
  </si>
  <si>
    <t xml:space="preserve"> 1086</t>
  </si>
  <si>
    <t xml:space="preserve"> Homogenizált, diétás étel gyártása</t>
  </si>
  <si>
    <t xml:space="preserve"> 1089</t>
  </si>
  <si>
    <t xml:space="preserve"> M.n.s. egyéb élelmiszer gyártása</t>
  </si>
  <si>
    <t xml:space="preserve"> 1091</t>
  </si>
  <si>
    <t xml:space="preserve"> Haszonállat-eledel gyártása</t>
  </si>
  <si>
    <t xml:space="preserve"> 1092</t>
  </si>
  <si>
    <t xml:space="preserve"> Hobbiállat-eledel gyártása</t>
  </si>
  <si>
    <t xml:space="preserve"> 1101</t>
  </si>
  <si>
    <t xml:space="preserve"> Desztillált szeszes ital gyártása</t>
  </si>
  <si>
    <t xml:space="preserve"> 1102</t>
  </si>
  <si>
    <t xml:space="preserve"> Szőlőbor termelése</t>
  </si>
  <si>
    <t xml:space="preserve"> 1103</t>
  </si>
  <si>
    <t xml:space="preserve"> Gyümölcsbor termelése</t>
  </si>
  <si>
    <t xml:space="preserve"> 1104</t>
  </si>
  <si>
    <t xml:space="preserve"> Egyéb nem desztillált, erjesztett ital gyártása</t>
  </si>
  <si>
    <t xml:space="preserve"> 1105</t>
  </si>
  <si>
    <t xml:space="preserve"> Sörgyártás</t>
  </si>
  <si>
    <t xml:space="preserve"> 1106</t>
  </si>
  <si>
    <t xml:space="preserve"> Malátagyártás</t>
  </si>
  <si>
    <t xml:space="preserve"> 1107</t>
  </si>
  <si>
    <t xml:space="preserve"> Üdítőital, ásványvíz gyártása</t>
  </si>
  <si>
    <t xml:space="preserve"> 1200</t>
  </si>
  <si>
    <t xml:space="preserve"> Dohánytermék gyártása</t>
  </si>
  <si>
    <t xml:space="preserve"> 1310</t>
  </si>
  <si>
    <t xml:space="preserve"> Textilszálak fonása</t>
  </si>
  <si>
    <t xml:space="preserve"> 1320</t>
  </si>
  <si>
    <t xml:space="preserve"> Textilszövés</t>
  </si>
  <si>
    <t xml:space="preserve"> 1330</t>
  </si>
  <si>
    <t xml:space="preserve"> Textilkikészítés</t>
  </si>
  <si>
    <t xml:space="preserve"> 1391</t>
  </si>
  <si>
    <t xml:space="preserve"> Kötött, hurkolt kelme gyártása</t>
  </si>
  <si>
    <t xml:space="preserve"> 1392</t>
  </si>
  <si>
    <t xml:space="preserve"> Konfekcionált textiláru gyártása (kivéve: ruházat)</t>
  </si>
  <si>
    <t xml:space="preserve"> 1393</t>
  </si>
  <si>
    <t xml:space="preserve"> Szőnyeggyártás</t>
  </si>
  <si>
    <t xml:space="preserve"> 1394</t>
  </si>
  <si>
    <t xml:space="preserve"> Kötéláru gyártása</t>
  </si>
  <si>
    <t xml:space="preserve"> 1395</t>
  </si>
  <si>
    <t xml:space="preserve"> Nem szőtt textília és termék gyártása (kivéve: ruházat)</t>
  </si>
  <si>
    <t xml:space="preserve"> 1396</t>
  </si>
  <si>
    <t xml:space="preserve"> Műszaki textiláru gyártása</t>
  </si>
  <si>
    <t xml:space="preserve"> 1399</t>
  </si>
  <si>
    <t xml:space="preserve"> Egyéb textiláru gyártása m.n.s.</t>
  </si>
  <si>
    <t xml:space="preserve"> 1411</t>
  </si>
  <si>
    <t xml:space="preserve"> Bőrruházat gyártása</t>
  </si>
  <si>
    <t xml:space="preserve"> 1412</t>
  </si>
  <si>
    <t xml:space="preserve"> Munkaruházat gyártása</t>
  </si>
  <si>
    <t xml:space="preserve"> 1413</t>
  </si>
  <si>
    <t xml:space="preserve"> Felsőruházat gyártása (kivéve: munkaruházat)</t>
  </si>
  <si>
    <t xml:space="preserve"> 1414</t>
  </si>
  <si>
    <t xml:space="preserve"> Alsóruházat gyártása</t>
  </si>
  <si>
    <t xml:space="preserve"> 1419</t>
  </si>
  <si>
    <t xml:space="preserve"> Egyéb ruházat, kiegészítők gyártása</t>
  </si>
  <si>
    <t xml:space="preserve"> 1420</t>
  </si>
  <si>
    <t xml:space="preserve"> Szőrmecikk gyártása</t>
  </si>
  <si>
    <t xml:space="preserve"> 1431</t>
  </si>
  <si>
    <t xml:space="preserve"> Kötött, hurkolt harisnyafélék gyártása</t>
  </si>
  <si>
    <t xml:space="preserve"> 1439</t>
  </si>
  <si>
    <t xml:space="preserve"> Egyéb kötött, hurkolt ruházati termék gyártása</t>
  </si>
  <si>
    <t xml:space="preserve"> 1511</t>
  </si>
  <si>
    <t xml:space="preserve"> Bőr, szőrme kikészítése</t>
  </si>
  <si>
    <t xml:space="preserve"> 1512</t>
  </si>
  <si>
    <t xml:space="preserve"> Táskafélék, szíjazat gyártása</t>
  </si>
  <si>
    <t xml:space="preserve"> 1520</t>
  </si>
  <si>
    <t xml:space="preserve"> Lábbeligyártás</t>
  </si>
  <si>
    <t xml:space="preserve"> 1610</t>
  </si>
  <si>
    <t xml:space="preserve"> Fűrészárugyártás</t>
  </si>
  <si>
    <t xml:space="preserve"> 1621</t>
  </si>
  <si>
    <t xml:space="preserve"> Falemezgyártás</t>
  </si>
  <si>
    <t xml:space="preserve"> 1622</t>
  </si>
  <si>
    <t xml:space="preserve"> Parkettagyártás</t>
  </si>
  <si>
    <t xml:space="preserve"> 1623</t>
  </si>
  <si>
    <t xml:space="preserve"> Épületasztalos-ipari termék gyártása</t>
  </si>
  <si>
    <t xml:space="preserve"> 1624</t>
  </si>
  <si>
    <t xml:space="preserve"> Tároló fatermék gyártása</t>
  </si>
  <si>
    <t xml:space="preserve"> 1629</t>
  </si>
  <si>
    <t xml:space="preserve"> Egyéb fa-, parafatermék, fonottáru gyártása</t>
  </si>
  <si>
    <t xml:space="preserve"> 1711</t>
  </si>
  <si>
    <t xml:space="preserve"> Papíripari rostanyag gyártása</t>
  </si>
  <si>
    <t xml:space="preserve"> 1712</t>
  </si>
  <si>
    <t xml:space="preserve"> Papírgyártás</t>
  </si>
  <si>
    <t xml:space="preserve"> 1721</t>
  </si>
  <si>
    <t xml:space="preserve"> Papír csomagolóeszköz gyártása</t>
  </si>
  <si>
    <t xml:space="preserve"> 1722</t>
  </si>
  <si>
    <t xml:space="preserve"> Háztartási, egészségügyi papírtermék gyártása</t>
  </si>
  <si>
    <t xml:space="preserve"> 1723</t>
  </si>
  <si>
    <t xml:space="preserve"> Irodai papíráru gyártása</t>
  </si>
  <si>
    <t xml:space="preserve"> 1724</t>
  </si>
  <si>
    <t xml:space="preserve"> Tapétagyártás</t>
  </si>
  <si>
    <t xml:space="preserve"> 1729</t>
  </si>
  <si>
    <t xml:space="preserve"> Egyéb papír-, kartontermék gyártása</t>
  </si>
  <si>
    <t xml:space="preserve"> 1811</t>
  </si>
  <si>
    <t xml:space="preserve"> Napilapnyomás</t>
  </si>
  <si>
    <t xml:space="preserve"> 1812</t>
  </si>
  <si>
    <t xml:space="preserve"> Nyomás (kivéve: napilap)</t>
  </si>
  <si>
    <t xml:space="preserve"> 1813</t>
  </si>
  <si>
    <t xml:space="preserve"> Nyomdai előkészítő tevékenység</t>
  </si>
  <si>
    <t xml:space="preserve"> 1814</t>
  </si>
  <si>
    <t xml:space="preserve"> Könyvkötés, kapcsolódó szolgáltatás</t>
  </si>
  <si>
    <t xml:space="preserve"> 1820</t>
  </si>
  <si>
    <t xml:space="preserve"> Egyéb sokszorosítás</t>
  </si>
  <si>
    <t xml:space="preserve"> 1910</t>
  </si>
  <si>
    <t xml:space="preserve"> Kokszgyártás</t>
  </si>
  <si>
    <t xml:space="preserve"> 1920</t>
  </si>
  <si>
    <t xml:space="preserve"> Kőolaj-feldolgozás</t>
  </si>
  <si>
    <t xml:space="preserve"> 2011</t>
  </si>
  <si>
    <t xml:space="preserve"> Ipari gáz gyártása</t>
  </si>
  <si>
    <t xml:space="preserve"> 2012</t>
  </si>
  <si>
    <t xml:space="preserve"> Színezék, pigment gyártása</t>
  </si>
  <si>
    <t xml:space="preserve"> 2013</t>
  </si>
  <si>
    <t xml:space="preserve"> Szervetlen vegyi alapanyag gyártása</t>
  </si>
  <si>
    <t xml:space="preserve"> 2014</t>
  </si>
  <si>
    <t xml:space="preserve"> Szerves vegyi alapanyag gyártása</t>
  </si>
  <si>
    <t xml:space="preserve"> 2015</t>
  </si>
  <si>
    <t xml:space="preserve"> Műtrágya, nitrogénvegyület gyártása</t>
  </si>
  <si>
    <t xml:space="preserve"> 2016</t>
  </si>
  <si>
    <t xml:space="preserve"> Műanyag-alapanyag gyártása</t>
  </si>
  <si>
    <t xml:space="preserve"> 2017</t>
  </si>
  <si>
    <t xml:space="preserve"> Szintetikus kaucsuk alapanyag gyártása</t>
  </si>
  <si>
    <t xml:space="preserve"> 2020</t>
  </si>
  <si>
    <t xml:space="preserve"> Mezőgazdasági vegyi termék gyártása</t>
  </si>
  <si>
    <t xml:space="preserve"> 2030</t>
  </si>
  <si>
    <t xml:space="preserve"> Festék, bevonóanyag gyártása</t>
  </si>
  <si>
    <t xml:space="preserve"> 2041</t>
  </si>
  <si>
    <t xml:space="preserve"> Tisztítószer gyártása</t>
  </si>
  <si>
    <t xml:space="preserve"> 2042</t>
  </si>
  <si>
    <t xml:space="preserve"> Testápolási cikk gyártása</t>
  </si>
  <si>
    <t xml:space="preserve"> 2051</t>
  </si>
  <si>
    <t xml:space="preserve"> Robbanóanyag gyártása</t>
  </si>
  <si>
    <t xml:space="preserve"> 2052</t>
  </si>
  <si>
    <t xml:space="preserve"> Ragasztószergyártás</t>
  </si>
  <si>
    <t xml:space="preserve"> 2053</t>
  </si>
  <si>
    <t xml:space="preserve"> Illóolajgyártás</t>
  </si>
  <si>
    <t xml:space="preserve"> 2059</t>
  </si>
  <si>
    <t xml:space="preserve"> M.n.s. egyéb vegyi termék gyártása</t>
  </si>
  <si>
    <t xml:space="preserve"> 2060</t>
  </si>
  <si>
    <t xml:space="preserve"> Vegyi szál gyártása</t>
  </si>
  <si>
    <t xml:space="preserve"> 2110</t>
  </si>
  <si>
    <t xml:space="preserve"> Gyógyszeralapanyag-gyártás</t>
  </si>
  <si>
    <t xml:space="preserve"> 2120</t>
  </si>
  <si>
    <t xml:space="preserve"> Gyógyszerkészítmény gyártása</t>
  </si>
  <si>
    <t xml:space="preserve"> 2211</t>
  </si>
  <si>
    <t xml:space="preserve"> Gumiabroncs, gumitömlő gyártása</t>
  </si>
  <si>
    <t xml:space="preserve"> 2219</t>
  </si>
  <si>
    <t xml:space="preserve"> Egyéb gumitermék gyártása</t>
  </si>
  <si>
    <t xml:space="preserve"> 2221</t>
  </si>
  <si>
    <t xml:space="preserve"> Műanyag lap, lemez, fólia, cső, profil gyártása</t>
  </si>
  <si>
    <t xml:space="preserve"> 2222</t>
  </si>
  <si>
    <t xml:space="preserve"> Műanyag csomagolóeszköz gyártása</t>
  </si>
  <si>
    <t xml:space="preserve"> 2223</t>
  </si>
  <si>
    <t xml:space="preserve"> Műanyag építőanyag gyártása</t>
  </si>
  <si>
    <t xml:space="preserve"> 2229</t>
  </si>
  <si>
    <t xml:space="preserve"> Egyéb műanyag termék gyártása</t>
  </si>
  <si>
    <t xml:space="preserve"> 2311</t>
  </si>
  <si>
    <t xml:space="preserve"> Síküveggyártás</t>
  </si>
  <si>
    <t xml:space="preserve"> 2312</t>
  </si>
  <si>
    <t xml:space="preserve"> Síküveg továbbfeldolgozása</t>
  </si>
  <si>
    <t xml:space="preserve"> 2313</t>
  </si>
  <si>
    <t xml:space="preserve"> Öblösüveggyártás</t>
  </si>
  <si>
    <t xml:space="preserve"> 2314</t>
  </si>
  <si>
    <t xml:space="preserve"> Üvegszálgyártás</t>
  </si>
  <si>
    <t xml:space="preserve"> 2319</t>
  </si>
  <si>
    <t xml:space="preserve"> Műszaki, egyéb üvegtermék gyártása</t>
  </si>
  <si>
    <t xml:space="preserve"> 2320</t>
  </si>
  <si>
    <t xml:space="preserve"> Tűzálló termék gyártása</t>
  </si>
  <si>
    <t xml:space="preserve"> 2331</t>
  </si>
  <si>
    <t xml:space="preserve"> Kerámiacsempe, -lap gyártása</t>
  </si>
  <si>
    <t xml:space="preserve"> 2332</t>
  </si>
  <si>
    <t xml:space="preserve"> Égetett agyag építőanyag gyártása</t>
  </si>
  <si>
    <t xml:space="preserve"> 2341</t>
  </si>
  <si>
    <t xml:space="preserve"> Háztartási kerámia gyártása</t>
  </si>
  <si>
    <t xml:space="preserve"> 2342</t>
  </si>
  <si>
    <t xml:space="preserve"> Egészségügyi kerámia gyártása</t>
  </si>
  <si>
    <t xml:space="preserve"> 2343</t>
  </si>
  <si>
    <t xml:space="preserve"> Kerámia szigetelő gyártása</t>
  </si>
  <si>
    <t xml:space="preserve"> 2344</t>
  </si>
  <si>
    <t xml:space="preserve"> Műszaki kerámia gyártása</t>
  </si>
  <si>
    <t xml:space="preserve"> 2349</t>
  </si>
  <si>
    <t xml:space="preserve"> Egyéb kerámiatermék gyártása</t>
  </si>
  <si>
    <t xml:space="preserve"> 2351</t>
  </si>
  <si>
    <t xml:space="preserve"> Cementgyártás</t>
  </si>
  <si>
    <t xml:space="preserve"> 2352</t>
  </si>
  <si>
    <t xml:space="preserve"> Mész-, gipszgyártás</t>
  </si>
  <si>
    <t xml:space="preserve"> 2361</t>
  </si>
  <si>
    <t xml:space="preserve"> Építési betontermék gyártása</t>
  </si>
  <si>
    <t xml:space="preserve"> 2362</t>
  </si>
  <si>
    <t xml:space="preserve"> Építési gipsztermék gyártása</t>
  </si>
  <si>
    <t xml:space="preserve"> 2363</t>
  </si>
  <si>
    <t xml:space="preserve"> Előre kevert beton gyártása</t>
  </si>
  <si>
    <t xml:space="preserve"> 2364</t>
  </si>
  <si>
    <t xml:space="preserve"> Habarcsgyártás</t>
  </si>
  <si>
    <t xml:space="preserve"> 2365</t>
  </si>
  <si>
    <t xml:space="preserve"> Szálerősítésű cement gyártása</t>
  </si>
  <si>
    <t xml:space="preserve"> 2369</t>
  </si>
  <si>
    <t xml:space="preserve"> Egyéb beton-, gipsz-, cementtermék gyártása</t>
  </si>
  <si>
    <t xml:space="preserve"> 2370</t>
  </si>
  <si>
    <t xml:space="preserve"> Kőmegmunkálás</t>
  </si>
  <si>
    <t xml:space="preserve"> 2391</t>
  </si>
  <si>
    <t xml:space="preserve"> Csiszolótermék gyártása</t>
  </si>
  <si>
    <t xml:space="preserve"> 2399</t>
  </si>
  <si>
    <t xml:space="preserve"> M.n.s. egyéb nemfém ásványi termék gyártása</t>
  </si>
  <si>
    <t xml:space="preserve"> 2410</t>
  </si>
  <si>
    <t xml:space="preserve"> Vas-, acél-, vasötvözet-alapanyag gyártása</t>
  </si>
  <si>
    <t xml:space="preserve"> 2420</t>
  </si>
  <si>
    <t xml:space="preserve"> Acélcsőgyártás</t>
  </si>
  <si>
    <t xml:space="preserve"> 2431</t>
  </si>
  <si>
    <t xml:space="preserve"> Hidegen húzott acélrúd gyártása</t>
  </si>
  <si>
    <t xml:space="preserve"> 2432</t>
  </si>
  <si>
    <t xml:space="preserve"> Hidegen hengerelt keskeny acélszalag gyártása</t>
  </si>
  <si>
    <t xml:space="preserve"> 2433</t>
  </si>
  <si>
    <t xml:space="preserve"> Hidegen hajlított acélidom gyártása</t>
  </si>
  <si>
    <t xml:space="preserve"> 2434</t>
  </si>
  <si>
    <t xml:space="preserve"> Hidegen húzott acélhuzal gyártása</t>
  </si>
  <si>
    <t xml:space="preserve"> 2441</t>
  </si>
  <si>
    <t xml:space="preserve"> Nemesfémgyártás</t>
  </si>
  <si>
    <t xml:space="preserve"> 2442</t>
  </si>
  <si>
    <t xml:space="preserve"> Alumíniumgyártás</t>
  </si>
  <si>
    <t xml:space="preserve"> 2443</t>
  </si>
  <si>
    <t xml:space="preserve"> Ólom, cink, ón gyártása</t>
  </si>
  <si>
    <t xml:space="preserve"> 2444</t>
  </si>
  <si>
    <t xml:space="preserve"> Rézgyártás</t>
  </si>
  <si>
    <t xml:space="preserve"> 2445</t>
  </si>
  <si>
    <t xml:space="preserve"> Egyéb nem vas fém gyártása</t>
  </si>
  <si>
    <t xml:space="preserve"> 2446</t>
  </si>
  <si>
    <t xml:space="preserve"> Nukleáris fűtőanyag gyártása</t>
  </si>
  <si>
    <t xml:space="preserve"> 2451</t>
  </si>
  <si>
    <t xml:space="preserve"> Vasöntés</t>
  </si>
  <si>
    <t xml:space="preserve"> 2452</t>
  </si>
  <si>
    <t xml:space="preserve"> Acélöntés</t>
  </si>
  <si>
    <t xml:space="preserve"> 2453</t>
  </si>
  <si>
    <t xml:space="preserve"> Könnyűfémöntés</t>
  </si>
  <si>
    <t xml:space="preserve"> 2454</t>
  </si>
  <si>
    <t xml:space="preserve"> Egyéb nem vas fém öntése</t>
  </si>
  <si>
    <t xml:space="preserve"> 2511</t>
  </si>
  <si>
    <t xml:space="preserve"> Fémszerkezet gyártása</t>
  </si>
  <si>
    <t xml:space="preserve"> 2512</t>
  </si>
  <si>
    <t xml:space="preserve"> Fém épületelem gyártása</t>
  </si>
  <si>
    <t xml:space="preserve"> 2521</t>
  </si>
  <si>
    <t xml:space="preserve"> Központi fűtési kazán, radiátor gyártása</t>
  </si>
  <si>
    <t xml:space="preserve"> 2529</t>
  </si>
  <si>
    <t xml:space="preserve"> Fémtartály gyártása</t>
  </si>
  <si>
    <t xml:space="preserve"> 2530</t>
  </si>
  <si>
    <t xml:space="preserve"> Gőzkazán gyártása</t>
  </si>
  <si>
    <t xml:space="preserve"> 2540</t>
  </si>
  <si>
    <t xml:space="preserve"> Fegyver-, lőszergyártás</t>
  </si>
  <si>
    <t xml:space="preserve"> 2550</t>
  </si>
  <si>
    <t xml:space="preserve"> Fémalakítás, porkohászat</t>
  </si>
  <si>
    <t xml:space="preserve"> 2561</t>
  </si>
  <si>
    <t xml:space="preserve"> Fémfelület-kezelés</t>
  </si>
  <si>
    <t xml:space="preserve"> 2562</t>
  </si>
  <si>
    <t xml:space="preserve"> Fémmegmunkálás</t>
  </si>
  <si>
    <t xml:space="preserve"> 2571</t>
  </si>
  <si>
    <t xml:space="preserve"> Evőeszköz gyártása</t>
  </si>
  <si>
    <t xml:space="preserve"> 2572</t>
  </si>
  <si>
    <t xml:space="preserve"> Lakat-, zárgyártás</t>
  </si>
  <si>
    <t xml:space="preserve"> 2573</t>
  </si>
  <si>
    <t xml:space="preserve"> Szerszámgyártás</t>
  </si>
  <si>
    <t xml:space="preserve"> 2591</t>
  </si>
  <si>
    <t xml:space="preserve"> Acél tárolóeszköz gyártása</t>
  </si>
  <si>
    <t xml:space="preserve"> 2592</t>
  </si>
  <si>
    <t xml:space="preserve"> Könnyűfém csomagolóeszköz gyártása</t>
  </si>
  <si>
    <t xml:space="preserve"> 2593</t>
  </si>
  <si>
    <t xml:space="preserve"> Huzaltermék gyártása</t>
  </si>
  <si>
    <t xml:space="preserve"> 2594</t>
  </si>
  <si>
    <t xml:space="preserve"> Kötőelem, csavar gyártása</t>
  </si>
  <si>
    <t xml:space="preserve"> 2599</t>
  </si>
  <si>
    <t xml:space="preserve"> M.n.s. egyéb fémfeldolgozási termék gyártása</t>
  </si>
  <si>
    <t xml:space="preserve"> 2611</t>
  </si>
  <si>
    <t xml:space="preserve"> Elektronikai alkatrész gyártása</t>
  </si>
  <si>
    <t xml:space="preserve"> 2612</t>
  </si>
  <si>
    <t xml:space="preserve"> Elektronikai áramköri kártya gyártása</t>
  </si>
  <si>
    <t xml:space="preserve"> 2620</t>
  </si>
  <si>
    <t xml:space="preserve"> Számítógép, perifériás egység gyártása</t>
  </si>
  <si>
    <t xml:space="preserve"> 2630</t>
  </si>
  <si>
    <t xml:space="preserve"> Híradás-technikai berendezés gyártása</t>
  </si>
  <si>
    <t xml:space="preserve"> 2640</t>
  </si>
  <si>
    <t xml:space="preserve"> Elektronikus fogyasztási cikk gyártása</t>
  </si>
  <si>
    <t xml:space="preserve"> 2651</t>
  </si>
  <si>
    <t xml:space="preserve"> Mérőműszergyártás</t>
  </si>
  <si>
    <t xml:space="preserve"> 2652</t>
  </si>
  <si>
    <t xml:space="preserve"> Óragyártás</t>
  </si>
  <si>
    <t xml:space="preserve"> 2660</t>
  </si>
  <si>
    <t xml:space="preserve"> Elektronikus orvosi berendezés gyártása</t>
  </si>
  <si>
    <t xml:space="preserve"> 2670</t>
  </si>
  <si>
    <t xml:space="preserve"> Optikai eszköz gyártása</t>
  </si>
  <si>
    <t xml:space="preserve"> 2680</t>
  </si>
  <si>
    <t xml:space="preserve"> Mágneses, optikai információhordozó gyártása</t>
  </si>
  <si>
    <t xml:space="preserve"> 2711</t>
  </si>
  <si>
    <t xml:space="preserve"> Villamos motor, áramfejlesztő gyártása</t>
  </si>
  <si>
    <t xml:space="preserve"> 2712</t>
  </si>
  <si>
    <t xml:space="preserve"> Áramelosztó, -szabályozó készülék gyártása</t>
  </si>
  <si>
    <t xml:space="preserve"> 2720</t>
  </si>
  <si>
    <t xml:space="preserve"> Akkumulátor, szárazelem gyártása</t>
  </si>
  <si>
    <t xml:space="preserve"> 2731</t>
  </si>
  <si>
    <t xml:space="preserve"> Száloptikai kábel gyártása</t>
  </si>
  <si>
    <t xml:space="preserve"> 2732</t>
  </si>
  <si>
    <t xml:space="preserve"> Egyéb elektronikus, villamos vezeték, kábel gyártása</t>
  </si>
  <si>
    <t xml:space="preserve"> 2733</t>
  </si>
  <si>
    <t xml:space="preserve"> Szerelvény gyártása</t>
  </si>
  <si>
    <t xml:space="preserve"> 2740</t>
  </si>
  <si>
    <t xml:space="preserve"> Villamos világítóeszköz gyártása</t>
  </si>
  <si>
    <t xml:space="preserve"> 2751</t>
  </si>
  <si>
    <t xml:space="preserve"> Háztartási villamos készülék gyártása</t>
  </si>
  <si>
    <t xml:space="preserve"> 2752</t>
  </si>
  <si>
    <t xml:space="preserve"> Nem villamos háztartási készülék gyártása</t>
  </si>
  <si>
    <t xml:space="preserve"> 2790</t>
  </si>
  <si>
    <t xml:space="preserve"> Egyéb villamos berendezés gyártása</t>
  </si>
  <si>
    <t xml:space="preserve"> 2811</t>
  </si>
  <si>
    <t xml:space="preserve"> Motor, turbina gyártása (kivéve: légi, közútijármű-motor)</t>
  </si>
  <si>
    <t xml:space="preserve"> 2812</t>
  </si>
  <si>
    <t xml:space="preserve"> Hidraulikus, pneumatikus berendezés gyártása</t>
  </si>
  <si>
    <t xml:space="preserve"> 2813</t>
  </si>
  <si>
    <t xml:space="preserve"> Egyéb szivattyú, kompresszor gyártása</t>
  </si>
  <si>
    <t xml:space="preserve"> 2814</t>
  </si>
  <si>
    <t xml:space="preserve"> Csap, szelep gyártása</t>
  </si>
  <si>
    <t xml:space="preserve"> 2815</t>
  </si>
  <si>
    <t xml:space="preserve"> Csapágy, erőátviteli elem gyártása</t>
  </si>
  <si>
    <t xml:space="preserve"> 2821</t>
  </si>
  <si>
    <t xml:space="preserve"> Fűtőberendezés, kemence gyártása</t>
  </si>
  <si>
    <t xml:space="preserve"> 2822</t>
  </si>
  <si>
    <t xml:space="preserve"> Emelő-, anyagmozgató gép gyártása</t>
  </si>
  <si>
    <t xml:space="preserve"> 2823</t>
  </si>
  <si>
    <t xml:space="preserve"> Irodagép gyártása (kivéve: számítógép és perifériái)</t>
  </si>
  <si>
    <t xml:space="preserve"> 2824</t>
  </si>
  <si>
    <t xml:space="preserve"> Gépi meghajtású hordozható kézi szerszámgép gyártása</t>
  </si>
  <si>
    <t xml:space="preserve"> 2825</t>
  </si>
  <si>
    <t xml:space="preserve"> Nem háztartási hűtő, légállapot-szabályozó gyártása</t>
  </si>
  <si>
    <t xml:space="preserve"> 2829</t>
  </si>
  <si>
    <t xml:space="preserve"> M.n.s. egyéb általános rendeltetésű gép gyártása</t>
  </si>
  <si>
    <t xml:space="preserve"> 2830</t>
  </si>
  <si>
    <t xml:space="preserve"> Mezőgazdasági, erdészeti gép gyártása</t>
  </si>
  <si>
    <t xml:space="preserve"> 2841</t>
  </si>
  <si>
    <t xml:space="preserve"> Fémmegmunkáló szerszámgép gyártása</t>
  </si>
  <si>
    <t xml:space="preserve"> 2849</t>
  </si>
  <si>
    <t xml:space="preserve"> Egyéb szerszámgép gyártása</t>
  </si>
  <si>
    <t xml:space="preserve"> 2891</t>
  </si>
  <si>
    <t xml:space="preserve"> Kohászati gép gyártása</t>
  </si>
  <si>
    <t xml:space="preserve"> 2892</t>
  </si>
  <si>
    <t xml:space="preserve"> Bányászati, építőipari gép gyártása</t>
  </si>
  <si>
    <t xml:space="preserve"> 2893</t>
  </si>
  <si>
    <t xml:space="preserve"> Élelmiszer-, dohányipari gép gyártása</t>
  </si>
  <si>
    <t xml:space="preserve"> 2894</t>
  </si>
  <si>
    <t xml:space="preserve"> Textil-, ruházati, bőripari gép gyártása</t>
  </si>
  <si>
    <t xml:space="preserve"> 2895</t>
  </si>
  <si>
    <t xml:space="preserve"> Papíripari gép gyártása</t>
  </si>
  <si>
    <t xml:space="preserve"> 2896</t>
  </si>
  <si>
    <t xml:space="preserve"> Műanyag-, gumifeldolgozó gép gyártása</t>
  </si>
  <si>
    <t xml:space="preserve"> 2899</t>
  </si>
  <si>
    <t xml:space="preserve"> M.n.s. egyéb speciális gép gyártása</t>
  </si>
  <si>
    <t xml:space="preserve"> 2910</t>
  </si>
  <si>
    <t xml:space="preserve"> Közúti gépjármű gyártása</t>
  </si>
  <si>
    <t xml:space="preserve"> 2920</t>
  </si>
  <si>
    <t xml:space="preserve"> Gépjármű-karosszéria, pótkocsi gyártása</t>
  </si>
  <si>
    <t xml:space="preserve"> 2931</t>
  </si>
  <si>
    <t xml:space="preserve"> Járművillamossági, -elektronikai készülékek gyártása</t>
  </si>
  <si>
    <t xml:space="preserve"> 2932</t>
  </si>
  <si>
    <t xml:space="preserve"> Közúti jármű, járműmotor alkatrészeinek gyártása</t>
  </si>
  <si>
    <t xml:space="preserve"> 3011</t>
  </si>
  <si>
    <t xml:space="preserve"> Hajógyártás</t>
  </si>
  <si>
    <t xml:space="preserve"> 3012</t>
  </si>
  <si>
    <t xml:space="preserve"> Szabadidő-, sporthajó gyártása</t>
  </si>
  <si>
    <t xml:space="preserve"> 3020</t>
  </si>
  <si>
    <t xml:space="preserve"> Vasúti, kötöttpályás jármű gyártása</t>
  </si>
  <si>
    <t xml:space="preserve"> 3030</t>
  </si>
  <si>
    <t xml:space="preserve"> Légi, űrjármű gyártása</t>
  </si>
  <si>
    <t xml:space="preserve"> 3040</t>
  </si>
  <si>
    <t xml:space="preserve"> Katonai harcjármű gyártása</t>
  </si>
  <si>
    <t xml:space="preserve"> 3091</t>
  </si>
  <si>
    <t xml:space="preserve"> Motorkerékpár gyártása</t>
  </si>
  <si>
    <t xml:space="preserve"> 3092</t>
  </si>
  <si>
    <t xml:space="preserve"> Kerékpár, mozgássérültkocsi gyártása</t>
  </si>
  <si>
    <t xml:space="preserve"> 3099</t>
  </si>
  <si>
    <t xml:space="preserve"> M.n.s. egyéb jármű gyártása</t>
  </si>
  <si>
    <t xml:space="preserve"> 3101</t>
  </si>
  <si>
    <t xml:space="preserve"> Irodabútor gyártása</t>
  </si>
  <si>
    <t xml:space="preserve"> 3102</t>
  </si>
  <si>
    <t xml:space="preserve"> Konyhabútorgyártás</t>
  </si>
  <si>
    <t xml:space="preserve"> 3103</t>
  </si>
  <si>
    <t xml:space="preserve"> Ágybetét gyártása</t>
  </si>
  <si>
    <t xml:space="preserve"> 3109</t>
  </si>
  <si>
    <t xml:space="preserve"> Egyéb bútor gyártása</t>
  </si>
  <si>
    <t xml:space="preserve"> 3211</t>
  </si>
  <si>
    <t xml:space="preserve"> Érmegyártás</t>
  </si>
  <si>
    <t xml:space="preserve"> 3212</t>
  </si>
  <si>
    <t xml:space="preserve"> Ékszergyártás</t>
  </si>
  <si>
    <t xml:space="preserve"> 3213</t>
  </si>
  <si>
    <t xml:space="preserve"> Divatékszer gyártása</t>
  </si>
  <si>
    <t xml:space="preserve"> 3220</t>
  </si>
  <si>
    <t xml:space="preserve"> Hangszergyártás</t>
  </si>
  <si>
    <t xml:space="preserve"> 3230</t>
  </si>
  <si>
    <t xml:space="preserve"> Sportszergyártás</t>
  </si>
  <si>
    <t xml:space="preserve"> 3240</t>
  </si>
  <si>
    <t xml:space="preserve"> Játékgyártás</t>
  </si>
  <si>
    <t xml:space="preserve"> 3250</t>
  </si>
  <si>
    <t xml:space="preserve"> Orvosi eszköz gyártása</t>
  </si>
  <si>
    <t xml:space="preserve"> 3291</t>
  </si>
  <si>
    <t xml:space="preserve"> Seprű-, kefegyártás</t>
  </si>
  <si>
    <t xml:space="preserve"> 3299</t>
  </si>
  <si>
    <t xml:space="preserve"> Egyéb m.n.s feldolgozóipari tevékenység</t>
  </si>
  <si>
    <t xml:space="preserve"> Egyéb m.n.s. feldolgozóipari tevékenység</t>
  </si>
  <si>
    <t xml:space="preserve"> 3311</t>
  </si>
  <si>
    <t xml:space="preserve"> Fémfeldolgozási termék javítása</t>
  </si>
  <si>
    <t xml:space="preserve"> 3312</t>
  </si>
  <si>
    <t xml:space="preserve"> Ipari gép, berendezés javítása</t>
  </si>
  <si>
    <t xml:space="preserve"> 3313</t>
  </si>
  <si>
    <t xml:space="preserve"> Elektronikus, optikai eszköz javítása</t>
  </si>
  <si>
    <t xml:space="preserve"> 3314</t>
  </si>
  <si>
    <t xml:space="preserve"> Ipari villamos gép, berendezés javítása</t>
  </si>
  <si>
    <t xml:space="preserve"> 3315</t>
  </si>
  <si>
    <t xml:space="preserve"> Hajó, csónak javítása</t>
  </si>
  <si>
    <t xml:space="preserve"> 3316</t>
  </si>
  <si>
    <t xml:space="preserve"> Repülőgép, űrhajó javítása</t>
  </si>
  <si>
    <t xml:space="preserve"> 3317</t>
  </si>
  <si>
    <t xml:space="preserve"> Egyéb közlekedési eszköz javítása</t>
  </si>
  <si>
    <t xml:space="preserve"> 3319</t>
  </si>
  <si>
    <t xml:space="preserve"> Egyéb ipari eszköz javítása</t>
  </si>
  <si>
    <t xml:space="preserve"> 3320</t>
  </si>
  <si>
    <t xml:space="preserve"> Ipari gép, berendezés üzembe helyezése</t>
  </si>
  <si>
    <t xml:space="preserve"> 3511</t>
  </si>
  <si>
    <t xml:space="preserve"> Villamosenergia-termelés</t>
  </si>
  <si>
    <t xml:space="preserve"> 3512</t>
  </si>
  <si>
    <t xml:space="preserve"> Villamosenergia-szállítás</t>
  </si>
  <si>
    <t xml:space="preserve"> 3513</t>
  </si>
  <si>
    <t xml:space="preserve"> Villamosenergia-elosztás</t>
  </si>
  <si>
    <t xml:space="preserve"> 3514</t>
  </si>
  <si>
    <t xml:space="preserve"> Villamosenergia-kereskedelem</t>
  </si>
  <si>
    <t xml:space="preserve"> 3521</t>
  </si>
  <si>
    <t xml:space="preserve"> Gázgyártás</t>
  </si>
  <si>
    <t xml:space="preserve"> 3522</t>
  </si>
  <si>
    <t xml:space="preserve"> Gázelosztás</t>
  </si>
  <si>
    <t xml:space="preserve"> 3523</t>
  </si>
  <si>
    <t xml:space="preserve"> Gázkereskedelem</t>
  </si>
  <si>
    <t xml:space="preserve"> 3530</t>
  </si>
  <si>
    <t xml:space="preserve"> Gőzellátás, légkondicionálás</t>
  </si>
  <si>
    <t xml:space="preserve"> 3600</t>
  </si>
  <si>
    <t xml:space="preserve"> Víztermelés, -kezelés, -ellátás</t>
  </si>
  <si>
    <t xml:space="preserve"> 3700</t>
  </si>
  <si>
    <t xml:space="preserve"> Szennyvíz gyűjtése, kezelése</t>
  </si>
  <si>
    <t xml:space="preserve"> 3811</t>
  </si>
  <si>
    <t xml:space="preserve"> Nem veszélyes hulladék gyűjtése</t>
  </si>
  <si>
    <t xml:space="preserve"> 3812</t>
  </si>
  <si>
    <t xml:space="preserve"> Veszélyes hulladék gyűjtése</t>
  </si>
  <si>
    <t xml:space="preserve"> 3821</t>
  </si>
  <si>
    <t xml:space="preserve"> Nem veszélyes hulladék kezelése, ártalmatlanítása</t>
  </si>
  <si>
    <t xml:space="preserve"> 3822</t>
  </si>
  <si>
    <t xml:space="preserve"> Veszélyes hulladék kezelése, ártalmatlanítása</t>
  </si>
  <si>
    <t xml:space="preserve"> 3831</t>
  </si>
  <si>
    <t xml:space="preserve"> Használt eszköz bontása</t>
  </si>
  <si>
    <t xml:space="preserve"> 3832</t>
  </si>
  <si>
    <t xml:space="preserve"> Hulladék újrahasznosítása</t>
  </si>
  <si>
    <t xml:space="preserve"> 3900</t>
  </si>
  <si>
    <t xml:space="preserve"> Szennyeződésmentesítés, egyéb hulladékkezelés</t>
  </si>
  <si>
    <t xml:space="preserve"> 4110</t>
  </si>
  <si>
    <t xml:space="preserve"> Épületépítési projekt szervezése</t>
  </si>
  <si>
    <t xml:space="preserve"> 4120</t>
  </si>
  <si>
    <t xml:space="preserve"> Lakó- és nem lakó épület építése</t>
  </si>
  <si>
    <t xml:space="preserve"> 4211</t>
  </si>
  <si>
    <t xml:space="preserve"> Út, autópálya építése</t>
  </si>
  <si>
    <t xml:space="preserve"> 4212</t>
  </si>
  <si>
    <t xml:space="preserve"> Vasút építése</t>
  </si>
  <si>
    <t xml:space="preserve"> 4213</t>
  </si>
  <si>
    <t xml:space="preserve"> Híd, alagút építése</t>
  </si>
  <si>
    <t xml:space="preserve"> 4221</t>
  </si>
  <si>
    <t xml:space="preserve"> Folyadék szállítására szolgáló közmű építése</t>
  </si>
  <si>
    <t xml:space="preserve"> 4222</t>
  </si>
  <si>
    <t xml:space="preserve"> Elektromos, híradás-technikai célú közmű építése</t>
  </si>
  <si>
    <t xml:space="preserve"> 4291</t>
  </si>
  <si>
    <t xml:space="preserve"> Vízi létesítmény építése</t>
  </si>
  <si>
    <t xml:space="preserve"> 4299</t>
  </si>
  <si>
    <t xml:space="preserve"> Egyéb m.n.s. építés</t>
  </si>
  <si>
    <t xml:space="preserve"> 4311</t>
  </si>
  <si>
    <t xml:space="preserve"> Bontás</t>
  </si>
  <si>
    <t xml:space="preserve"> 4312</t>
  </si>
  <si>
    <t xml:space="preserve"> Építési terület előkészítése</t>
  </si>
  <si>
    <t xml:space="preserve"> 4313</t>
  </si>
  <si>
    <t xml:space="preserve"> Talajmintavétel, próbafúrás</t>
  </si>
  <si>
    <t xml:space="preserve"> 4321</t>
  </si>
  <si>
    <t xml:space="preserve"> Villanyszerelés</t>
  </si>
  <si>
    <t xml:space="preserve"> 4322</t>
  </si>
  <si>
    <t xml:space="preserve"> Víz-, gáz-, fűtés-, légkondicionáló-szerelés</t>
  </si>
  <si>
    <t xml:space="preserve"> 4329</t>
  </si>
  <si>
    <t xml:space="preserve"> Egyéb épületgépészeti szerelés</t>
  </si>
  <si>
    <t xml:space="preserve"> 4331</t>
  </si>
  <si>
    <t xml:space="preserve"> Vakolás</t>
  </si>
  <si>
    <t xml:space="preserve"> 4332</t>
  </si>
  <si>
    <t xml:space="preserve"> Épületasztalos-szerkezet szerelése</t>
  </si>
  <si>
    <t xml:space="preserve"> 4333</t>
  </si>
  <si>
    <t xml:space="preserve"> Padló-, falburkolás</t>
  </si>
  <si>
    <t xml:space="preserve"> 4334</t>
  </si>
  <si>
    <t xml:space="preserve"> Festés, üvegezés</t>
  </si>
  <si>
    <t xml:space="preserve"> 4339</t>
  </si>
  <si>
    <t xml:space="preserve"> Egyéb befejező építés m.n.s.</t>
  </si>
  <si>
    <t xml:space="preserve"> 4391</t>
  </si>
  <si>
    <t xml:space="preserve"> Tetőfedés, tetőszerkezet-építés</t>
  </si>
  <si>
    <t xml:space="preserve"> 4399</t>
  </si>
  <si>
    <t xml:space="preserve"> Egyéb speciális szaképítés m.n.s.</t>
  </si>
  <si>
    <t xml:space="preserve"> 4511</t>
  </si>
  <si>
    <t xml:space="preserve"> Személygépjármű-, könnyűgépjármű kereskedelem</t>
  </si>
  <si>
    <t xml:space="preserve"> 4519</t>
  </si>
  <si>
    <t xml:space="preserve"> Egyéb gépjármű-kereskedelem</t>
  </si>
  <si>
    <t xml:space="preserve"> 4520</t>
  </si>
  <si>
    <t xml:space="preserve"> Gépjárműjavítás, -karbantartás</t>
  </si>
  <si>
    <t xml:space="preserve"> 4531</t>
  </si>
  <si>
    <t xml:space="preserve"> Gépjárműalkatrész-nagykereskedelem</t>
  </si>
  <si>
    <t xml:space="preserve"> 4532</t>
  </si>
  <si>
    <t xml:space="preserve"> Gépjárműalkatrész-kiskereskedelem</t>
  </si>
  <si>
    <t xml:space="preserve"> 4540</t>
  </si>
  <si>
    <t xml:space="preserve"> Motorkerékpár, -alkatrész kereskedelme, javítása</t>
  </si>
  <si>
    <t xml:space="preserve"> 4611</t>
  </si>
  <si>
    <t xml:space="preserve"> Mezőgazdasági termék ügynöki nagykereskedelme</t>
  </si>
  <si>
    <t xml:space="preserve"> 4612</t>
  </si>
  <si>
    <t xml:space="preserve"> Alapanyag, üzemanyag ügynöki nagykereskedelme</t>
  </si>
  <si>
    <t xml:space="preserve"> 4613</t>
  </si>
  <si>
    <t xml:space="preserve"> Fa-, építési anyag ügynöki nagykereskedelme</t>
  </si>
  <si>
    <t xml:space="preserve"> 4614</t>
  </si>
  <si>
    <t xml:space="preserve"> Gép, hajó, repülőgép ügynöki nagykereskedelme</t>
  </si>
  <si>
    <t xml:space="preserve"> 4615</t>
  </si>
  <si>
    <t xml:space="preserve"> Bútor, háztartási áru, fémáru ügynöki nagykereskedelme</t>
  </si>
  <si>
    <t xml:space="preserve"> 4616</t>
  </si>
  <si>
    <t xml:space="preserve"> Textil, ruházat, lábbeli, bőráru ügynöki nagykereskedelme</t>
  </si>
  <si>
    <t xml:space="preserve"> 4617</t>
  </si>
  <si>
    <t xml:space="preserve"> Élelmiszer, ital, dohányáru ügynöki nagykereskedelme</t>
  </si>
  <si>
    <t xml:space="preserve"> 4618</t>
  </si>
  <si>
    <t xml:space="preserve"> Egyéb termék ügynöki nagykereskedelme</t>
  </si>
  <si>
    <t xml:space="preserve"> 4619</t>
  </si>
  <si>
    <t xml:space="preserve"> Vegyes termékkörű ügynöki nagykereskedelem</t>
  </si>
  <si>
    <t xml:space="preserve"> 4621</t>
  </si>
  <si>
    <t xml:space="preserve"> Gabona, dohány, vetőmag, takarmány nagykereskedelme</t>
  </si>
  <si>
    <t xml:space="preserve"> 4622</t>
  </si>
  <si>
    <t xml:space="preserve"> Dísznövény nagykereskedelme</t>
  </si>
  <si>
    <t xml:space="preserve"> 4623</t>
  </si>
  <si>
    <t xml:space="preserve"> Élőállat nagykereskedelme</t>
  </si>
  <si>
    <t xml:space="preserve"> 4624</t>
  </si>
  <si>
    <t xml:space="preserve"> Bőr nagykereskedelme</t>
  </si>
  <si>
    <t xml:space="preserve"> 4631</t>
  </si>
  <si>
    <t xml:space="preserve"> Zöldség-, gyümölcs-nagykereskedelem</t>
  </si>
  <si>
    <t xml:space="preserve"> 4632</t>
  </si>
  <si>
    <t xml:space="preserve"> Hús-, húskészítmény nagykereskedelme</t>
  </si>
  <si>
    <t xml:space="preserve"> 4633</t>
  </si>
  <si>
    <t xml:space="preserve"> Tejtermék, tojás, zsiradék nagykereskedelme</t>
  </si>
  <si>
    <t xml:space="preserve"> 4634</t>
  </si>
  <si>
    <t xml:space="preserve"> Ital nagykereskedelme</t>
  </si>
  <si>
    <t xml:space="preserve"> 4635</t>
  </si>
  <si>
    <t xml:space="preserve"> Dohányáru nagykereskedelme</t>
  </si>
  <si>
    <t xml:space="preserve"> 4636</t>
  </si>
  <si>
    <t xml:space="preserve"> Cukor, édesség nagykereskedelme</t>
  </si>
  <si>
    <t xml:space="preserve"> 4637</t>
  </si>
  <si>
    <t xml:space="preserve"> Kávé-, tea-, kakaó-, fűszer-nagykereskedelem</t>
  </si>
  <si>
    <t xml:space="preserve"> 4638</t>
  </si>
  <si>
    <t xml:space="preserve"> Egyéb élelmiszer nagykereskedelme</t>
  </si>
  <si>
    <t xml:space="preserve"> 4639</t>
  </si>
  <si>
    <t xml:space="preserve"> Élelmiszer, ital, dohányáru vegyes nagykereskedelme</t>
  </si>
  <si>
    <t xml:space="preserve"> 4641</t>
  </si>
  <si>
    <t xml:space="preserve"> Textil-nagykereskedelem</t>
  </si>
  <si>
    <t xml:space="preserve"> 4642</t>
  </si>
  <si>
    <t xml:space="preserve"> Ruházat, lábbeli nagykereskedelme</t>
  </si>
  <si>
    <t xml:space="preserve"> 4643</t>
  </si>
  <si>
    <t xml:space="preserve"> Elektronikus háztartási cikk nagykereskedelme</t>
  </si>
  <si>
    <t xml:space="preserve"> 4644</t>
  </si>
  <si>
    <t xml:space="preserve"> Porcelán-, üvegáru-, tisztítószer-nagykereskedelem</t>
  </si>
  <si>
    <t xml:space="preserve"> 4645</t>
  </si>
  <si>
    <t xml:space="preserve"> Illatszer nagykereskedelme</t>
  </si>
  <si>
    <t xml:space="preserve"> 4646</t>
  </si>
  <si>
    <t xml:space="preserve"> Gyógyszer, gyógyászati termék nagykereskedelme</t>
  </si>
  <si>
    <t xml:space="preserve"> 4647</t>
  </si>
  <si>
    <t xml:space="preserve"> Bútor, szőnyeg, világítóberendezés nagykereskedelme</t>
  </si>
  <si>
    <t xml:space="preserve"> 4648</t>
  </si>
  <si>
    <t xml:space="preserve"> Óra-, ékszer-nagykereskedelem</t>
  </si>
  <si>
    <t xml:space="preserve"> 4649</t>
  </si>
  <si>
    <t xml:space="preserve"> Egyéb háztartási cikk nagykereskedelme m.n.s.</t>
  </si>
  <si>
    <t xml:space="preserve"> 4651</t>
  </si>
  <si>
    <t xml:space="preserve"> Számítógép, periféria, szoftver nagykereskedelme</t>
  </si>
  <si>
    <t xml:space="preserve"> 4652</t>
  </si>
  <si>
    <t xml:space="preserve"> Elektronikus, híradás-technikai berendezés, és alkatrészei nagykereskedelme</t>
  </si>
  <si>
    <t xml:space="preserve"> 4661</t>
  </si>
  <si>
    <t xml:space="preserve"> Mezőgazdasági gép, berendezés nagykereskedelme</t>
  </si>
  <si>
    <t xml:space="preserve"> 4662</t>
  </si>
  <si>
    <t xml:space="preserve"> Szerszámgép-nagykereskedelem</t>
  </si>
  <si>
    <t xml:space="preserve"> 4663</t>
  </si>
  <si>
    <t xml:space="preserve"> Bányászati-, építőipari gép nagykereskedelme</t>
  </si>
  <si>
    <t xml:space="preserve"> 4664</t>
  </si>
  <si>
    <t xml:space="preserve"> Textilipari gép, varró-, kötőgép nagykereskedelme</t>
  </si>
  <si>
    <t xml:space="preserve"> 4665</t>
  </si>
  <si>
    <t xml:space="preserve"> Irodabútor-nagykereskedelem</t>
  </si>
  <si>
    <t xml:space="preserve"> 4666</t>
  </si>
  <si>
    <t xml:space="preserve"> Egyéb irodagép, -berendezés nagykereskedelme</t>
  </si>
  <si>
    <t xml:space="preserve"> 4669</t>
  </si>
  <si>
    <t xml:space="preserve"> Egyéb m.n.s. gép, berendezés nagykereskedelme</t>
  </si>
  <si>
    <t xml:space="preserve"> 4671</t>
  </si>
  <si>
    <t xml:space="preserve"> Üzem-, tüzelőanyag nagykereskedelme</t>
  </si>
  <si>
    <t xml:space="preserve"> 4672</t>
  </si>
  <si>
    <t xml:space="preserve"> Fém-, érc-nagykereskedelem</t>
  </si>
  <si>
    <t xml:space="preserve"> 4673</t>
  </si>
  <si>
    <t xml:space="preserve"> Fa-, építőanyag-, szaniteráru-nagykereskedelem</t>
  </si>
  <si>
    <t xml:space="preserve"> 4674</t>
  </si>
  <si>
    <t xml:space="preserve"> Fémáru, szerelvény, fűtési berendezés nagykereskedelme</t>
  </si>
  <si>
    <t xml:space="preserve"> 4675</t>
  </si>
  <si>
    <t xml:space="preserve"> Vegyi áru nagykereskedelme</t>
  </si>
  <si>
    <t xml:space="preserve"> 4676</t>
  </si>
  <si>
    <t xml:space="preserve"> Egyéb termelési célú termék nagykereskedelme</t>
  </si>
  <si>
    <t xml:space="preserve"> 4677</t>
  </si>
  <si>
    <t xml:space="preserve"> Hulladék-nagykereskedelem</t>
  </si>
  <si>
    <t xml:space="preserve"> 4690</t>
  </si>
  <si>
    <t xml:space="preserve"> Vegyestermékkörű nagykereskedelem</t>
  </si>
  <si>
    <t xml:space="preserve"> 4711</t>
  </si>
  <si>
    <t xml:space="preserve"> Élelmiszer jellegű bolti vegyes kiskereskedelem</t>
  </si>
  <si>
    <t xml:space="preserve"> 4719</t>
  </si>
  <si>
    <t xml:space="preserve"> Iparcikk jellegű bolti vegyes kiskereskedelem</t>
  </si>
  <si>
    <t xml:space="preserve"> 4721</t>
  </si>
  <si>
    <t xml:space="preserve"> Zöldség, gyümölcs kiskereskedelme</t>
  </si>
  <si>
    <t xml:space="preserve"> 4722</t>
  </si>
  <si>
    <t xml:space="preserve"> Hús-, húsáru kiskereskedelme</t>
  </si>
  <si>
    <t xml:space="preserve"> 4723</t>
  </si>
  <si>
    <t xml:space="preserve"> Hal kiskereskedelme</t>
  </si>
  <si>
    <t xml:space="preserve"> 4724</t>
  </si>
  <si>
    <t xml:space="preserve"> Kenyér-, pékáru-, édesség-kiskereskedelem</t>
  </si>
  <si>
    <t xml:space="preserve"> 4725</t>
  </si>
  <si>
    <t xml:space="preserve"> Ital-kiskereskedelem</t>
  </si>
  <si>
    <t xml:space="preserve"> 4726</t>
  </si>
  <si>
    <t xml:space="preserve"> Dohányáru-kiskereskedelem</t>
  </si>
  <si>
    <t xml:space="preserve"> 4729</t>
  </si>
  <si>
    <t xml:space="preserve"> Egyéb élelmiszer-kiskereskedelem</t>
  </si>
  <si>
    <t xml:space="preserve"> 4730</t>
  </si>
  <si>
    <t xml:space="preserve"> Gépjárműüzemanyag-kiskereskedelem</t>
  </si>
  <si>
    <t xml:space="preserve"> 4741</t>
  </si>
  <si>
    <t xml:space="preserve"> Számítógép, periféria, szoftver kiskereskedelme</t>
  </si>
  <si>
    <t xml:space="preserve"> 4742</t>
  </si>
  <si>
    <t xml:space="preserve"> Telekommunikációs termék kiskereskedelme</t>
  </si>
  <si>
    <t xml:space="preserve"> 4743</t>
  </si>
  <si>
    <t xml:space="preserve"> Audio-, videoberendezés kiskereskedelme</t>
  </si>
  <si>
    <t xml:space="preserve"> 4751</t>
  </si>
  <si>
    <t xml:space="preserve"> Textil-kiskereskedelem</t>
  </si>
  <si>
    <t xml:space="preserve"> 4752</t>
  </si>
  <si>
    <t xml:space="preserve"> Vasáru-, festék-, üveg-kiskereskedelem</t>
  </si>
  <si>
    <t xml:space="preserve"> 4753</t>
  </si>
  <si>
    <t xml:space="preserve"> Takaró, szőnyeg, fal-, padlóburkoló kiskereskedelme</t>
  </si>
  <si>
    <t xml:space="preserve"> 4754</t>
  </si>
  <si>
    <t xml:space="preserve"> Villamos háztartási készülék kiskereskedelme</t>
  </si>
  <si>
    <t xml:space="preserve"> 4759</t>
  </si>
  <si>
    <t xml:space="preserve"> Bútor, világítási eszköz, egyéb háztartási cikk kiskereskedelme</t>
  </si>
  <si>
    <t xml:space="preserve"> 4761</t>
  </si>
  <si>
    <t xml:space="preserve"> Könyv-kiskereskedelem</t>
  </si>
  <si>
    <t xml:space="preserve"> 4762</t>
  </si>
  <si>
    <t xml:space="preserve"> Újság-, papíráru-kiskereskedelem</t>
  </si>
  <si>
    <t xml:space="preserve"> 4763</t>
  </si>
  <si>
    <t xml:space="preserve"> Zene-, videofelvétel kiskereskedelme</t>
  </si>
  <si>
    <t xml:space="preserve"> 4764</t>
  </si>
  <si>
    <t xml:space="preserve"> Sportszer-kiskereskedelem</t>
  </si>
  <si>
    <t xml:space="preserve"> 4765</t>
  </si>
  <si>
    <t xml:space="preserve"> Játék-kiskereskedelem</t>
  </si>
  <si>
    <t xml:space="preserve"> 4771</t>
  </si>
  <si>
    <t xml:space="preserve"> Ruházat kiskereskedelem</t>
  </si>
  <si>
    <t xml:space="preserve"> 4772</t>
  </si>
  <si>
    <t xml:space="preserve"> Lábbeli-, bőráru-kiskereskedelem</t>
  </si>
  <si>
    <t xml:space="preserve"> 4773</t>
  </si>
  <si>
    <t xml:space="preserve"> Gyógyszer-kiskereskedelem</t>
  </si>
  <si>
    <t xml:space="preserve"> 4774</t>
  </si>
  <si>
    <t xml:space="preserve"> Gyógyászati termék kiskereskedelme</t>
  </si>
  <si>
    <t xml:space="preserve"> 4775</t>
  </si>
  <si>
    <t xml:space="preserve"> Illatszer-kiskereskedelem</t>
  </si>
  <si>
    <t xml:space="preserve"> 4776</t>
  </si>
  <si>
    <t xml:space="preserve"> Dísznövény, vetőmag, műtrágya, hobbiállat-eledel kiskereskedelme</t>
  </si>
  <si>
    <t xml:space="preserve"> 4777</t>
  </si>
  <si>
    <t xml:space="preserve"> Óra-, ékszer-kiskereskedelem</t>
  </si>
  <si>
    <t xml:space="preserve"> 4778</t>
  </si>
  <si>
    <t xml:space="preserve"> Egyéb m.n.s. új áru kiskereskedelme</t>
  </si>
  <si>
    <t xml:space="preserve"> 4779</t>
  </si>
  <si>
    <t xml:space="preserve"> Használtcikk bolti kiskereskedelme</t>
  </si>
  <si>
    <t xml:space="preserve"> 4781</t>
  </si>
  <si>
    <t xml:space="preserve"> Élelmiszer, ital, dohányáru piaci kiskereskedelme</t>
  </si>
  <si>
    <t xml:space="preserve"> 4782</t>
  </si>
  <si>
    <t xml:space="preserve"> Textil, ruházat, lábbeli piaci kiskereskedelme</t>
  </si>
  <si>
    <t xml:space="preserve"> 4789</t>
  </si>
  <si>
    <t xml:space="preserve"> Egyéb áruk piaci kiskereskedelme</t>
  </si>
  <si>
    <t xml:space="preserve"> 4791</t>
  </si>
  <si>
    <t xml:space="preserve"> Csomagküldő, internetes kiskereskedelem</t>
  </si>
  <si>
    <t xml:space="preserve"> 4799</t>
  </si>
  <si>
    <t xml:space="preserve"> Egyéb nem bolti, piaci kiskereskedelem</t>
  </si>
  <si>
    <t xml:space="preserve"> 4910</t>
  </si>
  <si>
    <t xml:space="preserve"> Helyközi vasúti személyszállítás</t>
  </si>
  <si>
    <t xml:space="preserve"> 4920</t>
  </si>
  <si>
    <t xml:space="preserve"> Vasúti áruszállítás</t>
  </si>
  <si>
    <t xml:space="preserve"> 4931</t>
  </si>
  <si>
    <t xml:space="preserve"> Városi, elővárosi szárazföldi személyszállítás</t>
  </si>
  <si>
    <t xml:space="preserve"> 4932</t>
  </si>
  <si>
    <t xml:space="preserve"> Taxis személyszállítás</t>
  </si>
  <si>
    <t xml:space="preserve"> 4939</t>
  </si>
  <si>
    <t xml:space="preserve"> M.n.s. egyéb szárazföldi személyszállítás</t>
  </si>
  <si>
    <t xml:space="preserve"> 4941</t>
  </si>
  <si>
    <t xml:space="preserve"> Közúti áruszállítás</t>
  </si>
  <si>
    <t xml:space="preserve"> 4942</t>
  </si>
  <si>
    <t xml:space="preserve"> Költöztetés</t>
  </si>
  <si>
    <t xml:space="preserve"> 4950</t>
  </si>
  <si>
    <t xml:space="preserve"> Csővezetékes szállítás</t>
  </si>
  <si>
    <t xml:space="preserve"> 5010</t>
  </si>
  <si>
    <t xml:space="preserve"> Tengeri személyszállítás</t>
  </si>
  <si>
    <t xml:space="preserve"> 5020</t>
  </si>
  <si>
    <t xml:space="preserve"> Tengeri áruszállítás</t>
  </si>
  <si>
    <t xml:space="preserve"> 5030</t>
  </si>
  <si>
    <t xml:space="preserve"> Belvízi személyszállítás</t>
  </si>
  <si>
    <t xml:space="preserve"> 5040</t>
  </si>
  <si>
    <t xml:space="preserve"> Belvízi áruszállítás</t>
  </si>
  <si>
    <t xml:space="preserve"> 5110</t>
  </si>
  <si>
    <t xml:space="preserve"> Légi személyszállítás</t>
  </si>
  <si>
    <t xml:space="preserve"> 5121</t>
  </si>
  <si>
    <t xml:space="preserve"> Légi áruszállítás</t>
  </si>
  <si>
    <t xml:space="preserve"> 5122</t>
  </si>
  <si>
    <t xml:space="preserve"> Űrszállítás</t>
  </si>
  <si>
    <t xml:space="preserve"> 5210</t>
  </si>
  <si>
    <t xml:space="preserve"> Raktározás, tárolás</t>
  </si>
  <si>
    <t xml:space="preserve"> 5221</t>
  </si>
  <si>
    <t xml:space="preserve"> Szárazföldi szállítást kiegészítő szolgáltatás</t>
  </si>
  <si>
    <t xml:space="preserve"> 5222</t>
  </si>
  <si>
    <t xml:space="preserve"> Vízi szállítást kiegészítő szolgáltatás</t>
  </si>
  <si>
    <t xml:space="preserve"> 5223</t>
  </si>
  <si>
    <t xml:space="preserve"> Légi szállítást kiegészítő szolgáltatás</t>
  </si>
  <si>
    <t xml:space="preserve"> 5224</t>
  </si>
  <si>
    <t xml:space="preserve"> Rakománykezelés</t>
  </si>
  <si>
    <t xml:space="preserve"> 5229</t>
  </si>
  <si>
    <t xml:space="preserve"> Egyéb szállítást kiegészítő szolgáltatás</t>
  </si>
  <si>
    <t xml:space="preserve"> 5310</t>
  </si>
  <si>
    <t xml:space="preserve"> Postai tevékenység (egyetemes kötelezettséggel)</t>
  </si>
  <si>
    <t xml:space="preserve"> 5320</t>
  </si>
  <si>
    <t xml:space="preserve"> Egyéb postai, futárpostai tevékenység</t>
  </si>
  <si>
    <t xml:space="preserve"> 5510</t>
  </si>
  <si>
    <t xml:space="preserve"> Szállodai szolgáltatás</t>
  </si>
  <si>
    <t xml:space="preserve"> 5520</t>
  </si>
  <si>
    <t xml:space="preserve"> Üdülési, egyéb átmeneti szálláshely-szolgáltatás</t>
  </si>
  <si>
    <t xml:space="preserve"> 5530</t>
  </si>
  <si>
    <t xml:space="preserve"> Kempingszolgáltatás</t>
  </si>
  <si>
    <t xml:space="preserve"> 5590</t>
  </si>
  <si>
    <t xml:space="preserve"> Egyéb szálláshely-szolgáltatás</t>
  </si>
  <si>
    <t xml:space="preserve"> 5610</t>
  </si>
  <si>
    <t xml:space="preserve"> Éttermi, mozgó vendéglátás</t>
  </si>
  <si>
    <t xml:space="preserve"> 5621</t>
  </si>
  <si>
    <t xml:space="preserve"> Rendezvényi étkeztetés</t>
  </si>
  <si>
    <t xml:space="preserve"> 5629</t>
  </si>
  <si>
    <t xml:space="preserve"> Egyéb vendéglátás</t>
  </si>
  <si>
    <t xml:space="preserve"> 5630</t>
  </si>
  <si>
    <t xml:space="preserve"> Italszolgáltatás</t>
  </si>
  <si>
    <t xml:space="preserve"> 5811</t>
  </si>
  <si>
    <t xml:space="preserve"> Könyvkiadás</t>
  </si>
  <si>
    <t xml:space="preserve"> 5812</t>
  </si>
  <si>
    <t xml:space="preserve"> Címtárak, levelezőjegyzékek kiadása</t>
  </si>
  <si>
    <t xml:space="preserve"> 5813</t>
  </si>
  <si>
    <t xml:space="preserve"> Napilapkiadás</t>
  </si>
  <si>
    <t xml:space="preserve"> 5814</t>
  </si>
  <si>
    <t xml:space="preserve"> Folyóirat, időszaki kiadvány kiadása</t>
  </si>
  <si>
    <t xml:space="preserve"> 5819</t>
  </si>
  <si>
    <t xml:space="preserve"> Egyéb kiadói tevékenység</t>
  </si>
  <si>
    <t xml:space="preserve"> 5821</t>
  </si>
  <si>
    <t xml:space="preserve"> Számítógépes játék kiadása</t>
  </si>
  <si>
    <t xml:space="preserve"> 5829</t>
  </si>
  <si>
    <t xml:space="preserve"> Egyéb szoftverkiadás</t>
  </si>
  <si>
    <t xml:space="preserve"> 5911</t>
  </si>
  <si>
    <t xml:space="preserve"> Film-, video-, televízióműsor-gyártás</t>
  </si>
  <si>
    <t xml:space="preserve"> Film-, videó, televízióműsor-gyártás</t>
  </si>
  <si>
    <t xml:space="preserve"> 5912</t>
  </si>
  <si>
    <t xml:space="preserve"> Film-, videogyártás, televíziós műsorfelvétel utómunkálatai</t>
  </si>
  <si>
    <t xml:space="preserve"> 5913</t>
  </si>
  <si>
    <t xml:space="preserve"> Film-, video- és televízióprogram terjesztése</t>
  </si>
  <si>
    <t xml:space="preserve"> 5914</t>
  </si>
  <si>
    <t xml:space="preserve"> Filmvetítés</t>
  </si>
  <si>
    <t xml:space="preserve"> 5920</t>
  </si>
  <si>
    <t xml:space="preserve"> Hangfelvétel készítése, kiadása</t>
  </si>
  <si>
    <t xml:space="preserve"> 6010</t>
  </si>
  <si>
    <t xml:space="preserve"> Rádióműsor-szolgáltatás</t>
  </si>
  <si>
    <t xml:space="preserve"> 6020</t>
  </si>
  <si>
    <t xml:space="preserve"> Televízióműsor összeállítása, szolgáltatása</t>
  </si>
  <si>
    <t xml:space="preserve"> 6110</t>
  </si>
  <si>
    <t xml:space="preserve"> Vezetékes távközlés</t>
  </si>
  <si>
    <t xml:space="preserve"> 6120</t>
  </si>
  <si>
    <t xml:space="preserve"> Vezeték nélküli távközlés</t>
  </si>
  <si>
    <t xml:space="preserve"> 6130</t>
  </si>
  <si>
    <t xml:space="preserve"> Műholdas távközlés</t>
  </si>
  <si>
    <t xml:space="preserve"> 6190</t>
  </si>
  <si>
    <t xml:space="preserve"> Egyéb távközlés</t>
  </si>
  <si>
    <t xml:space="preserve"> 6201</t>
  </si>
  <si>
    <t xml:space="preserve"> Számítógépes programozás</t>
  </si>
  <si>
    <t xml:space="preserve"> 6202</t>
  </si>
  <si>
    <t xml:space="preserve"> Információ-technológiai szaktanácsadás</t>
  </si>
  <si>
    <t xml:space="preserve"> 6203</t>
  </si>
  <si>
    <t xml:space="preserve"> Számítógép-üzemeltetés</t>
  </si>
  <si>
    <t xml:space="preserve"> 6209</t>
  </si>
  <si>
    <t xml:space="preserve"> Egyéb információ-technológiai szolgáltatás</t>
  </si>
  <si>
    <t xml:space="preserve"> 6311</t>
  </si>
  <si>
    <t xml:space="preserve"> Adatfeldolgozás, web-hoszting szolgáltatás</t>
  </si>
  <si>
    <t xml:space="preserve"> 6312</t>
  </si>
  <si>
    <t xml:space="preserve"> Világháló-portál szolgáltatás</t>
  </si>
  <si>
    <t xml:space="preserve"> 6391</t>
  </si>
  <si>
    <t xml:space="preserve"> Hírügynökségi tevékenység</t>
  </si>
  <si>
    <t xml:space="preserve"> 6399</t>
  </si>
  <si>
    <t xml:space="preserve"> M.n.s. egyéb információs szolgáltatás</t>
  </si>
  <si>
    <t xml:space="preserve"> 6411</t>
  </si>
  <si>
    <t xml:space="preserve"> Jegybanki tevékenység</t>
  </si>
  <si>
    <t xml:space="preserve"> 6419</t>
  </si>
  <si>
    <t xml:space="preserve"> Egyéb monetáris közvetítés</t>
  </si>
  <si>
    <t xml:space="preserve"> 6420</t>
  </si>
  <si>
    <t xml:space="preserve"> Vagyonkezelés (holding)</t>
  </si>
  <si>
    <t xml:space="preserve"> 6430</t>
  </si>
  <si>
    <t xml:space="preserve"> Befektetési alapok és hasonlók</t>
  </si>
  <si>
    <t xml:space="preserve"> 6491</t>
  </si>
  <si>
    <t xml:space="preserve"> Pénzügyi lízing</t>
  </si>
  <si>
    <t xml:space="preserve"> 6492</t>
  </si>
  <si>
    <t xml:space="preserve"> Egyéb hitelnyújtás</t>
  </si>
  <si>
    <t xml:space="preserve"> 6499</t>
  </si>
  <si>
    <t xml:space="preserve"> M.n.s. egyéb pénzügyi közvetítés</t>
  </si>
  <si>
    <t xml:space="preserve"> 6511</t>
  </si>
  <si>
    <t xml:space="preserve"> Életbiztosítás</t>
  </si>
  <si>
    <t xml:space="preserve"> 6512</t>
  </si>
  <si>
    <t xml:space="preserve"> Nem életbiztosítás</t>
  </si>
  <si>
    <t xml:space="preserve"> 6520</t>
  </si>
  <si>
    <t xml:space="preserve"> Viszontbiztosítás</t>
  </si>
  <si>
    <t xml:space="preserve"> 6530</t>
  </si>
  <si>
    <t xml:space="preserve"> Nyugdíjalapok</t>
  </si>
  <si>
    <t xml:space="preserve"> 6611</t>
  </si>
  <si>
    <t xml:space="preserve"> Pénz-, tőkepiac igazgatása</t>
  </si>
  <si>
    <t xml:space="preserve"> 6612</t>
  </si>
  <si>
    <t xml:space="preserve"> Értékpapír-, árutőzsdei ügynöki tevékenység</t>
  </si>
  <si>
    <t xml:space="preserve"> 6619</t>
  </si>
  <si>
    <t xml:space="preserve"> Egyéb pénzügyi kiegészítő tevékenység</t>
  </si>
  <si>
    <t xml:space="preserve"> 6621</t>
  </si>
  <si>
    <t xml:space="preserve"> Kockázatértékelés, kárszakértés</t>
  </si>
  <si>
    <t xml:space="preserve"> 6622</t>
  </si>
  <si>
    <t xml:space="preserve"> Biztosítási ügynöki, brókeri tevékenység</t>
  </si>
  <si>
    <t xml:space="preserve"> 6629</t>
  </si>
  <si>
    <t xml:space="preserve"> Biztosítás, nyugdíjalap egyéb kiegészítő tevékenysége</t>
  </si>
  <si>
    <t xml:space="preserve"> 6630</t>
  </si>
  <si>
    <t xml:space="preserve"> Alapkezelés</t>
  </si>
  <si>
    <t xml:space="preserve"> 6810</t>
  </si>
  <si>
    <t xml:space="preserve"> Saját tulajdonú ingatlan adásvétele</t>
  </si>
  <si>
    <t xml:space="preserve"> 6820</t>
  </si>
  <si>
    <t xml:space="preserve"> Saját tulajdonú, bérelt ingatlan bérbeadása, üzemeltetése</t>
  </si>
  <si>
    <t xml:space="preserve"> 6831</t>
  </si>
  <si>
    <t xml:space="preserve"> Ingatlanügynöki tevékenység</t>
  </si>
  <si>
    <t xml:space="preserve"> 6832</t>
  </si>
  <si>
    <t xml:space="preserve"> Ingatlankezelés</t>
  </si>
  <si>
    <t xml:space="preserve"> 6910</t>
  </si>
  <si>
    <t xml:space="preserve"> Jogi tevékenység</t>
  </si>
  <si>
    <t xml:space="preserve"> 6920</t>
  </si>
  <si>
    <t xml:space="preserve"> Számviteli, könyvvizsgálói, adószakértői tevékenység</t>
  </si>
  <si>
    <t xml:space="preserve"> 7010</t>
  </si>
  <si>
    <t xml:space="preserve"> Üzletvezetés</t>
  </si>
  <si>
    <t xml:space="preserve"> 7021</t>
  </si>
  <si>
    <t xml:space="preserve"> PR, kommunikáció</t>
  </si>
  <si>
    <t xml:space="preserve"> 7022</t>
  </si>
  <si>
    <t xml:space="preserve"> Üzletviteli, egyéb vezetési tanácsadás</t>
  </si>
  <si>
    <t xml:space="preserve"> 7111</t>
  </si>
  <si>
    <t xml:space="preserve"> Építészmérnöki tevékenység</t>
  </si>
  <si>
    <t xml:space="preserve"> 7112</t>
  </si>
  <si>
    <t xml:space="preserve"> Mérnöki tevékenység, műszaki tanácsadás</t>
  </si>
  <si>
    <t xml:space="preserve"> 7120</t>
  </si>
  <si>
    <t xml:space="preserve"> Műszaki vizsgálat, elemzés</t>
  </si>
  <si>
    <t xml:space="preserve"> 7211</t>
  </si>
  <si>
    <t xml:space="preserve"> Biotechnológiai kutatás, fejlesztés</t>
  </si>
  <si>
    <t xml:space="preserve"> 7219</t>
  </si>
  <si>
    <t xml:space="preserve"> Egyéb természettudományi, műszaki kutatás, fejlesztés</t>
  </si>
  <si>
    <t xml:space="preserve"> 7220</t>
  </si>
  <si>
    <t xml:space="preserve"> Társadalomtudományi, humán kutatás, fejlesztés</t>
  </si>
  <si>
    <t xml:space="preserve"> 7311</t>
  </si>
  <si>
    <t xml:space="preserve"> Reklámügynöki tevékenység</t>
  </si>
  <si>
    <t xml:space="preserve"> 7312</t>
  </si>
  <si>
    <t xml:space="preserve"> Médiareklám</t>
  </si>
  <si>
    <t xml:space="preserve"> 7320</t>
  </si>
  <si>
    <t xml:space="preserve"> Piac-, közvélemény-kutatás</t>
  </si>
  <si>
    <t xml:space="preserve"> 7410</t>
  </si>
  <si>
    <t xml:space="preserve"> Divat-, formatervezés</t>
  </si>
  <si>
    <t xml:space="preserve"> 7420</t>
  </si>
  <si>
    <t xml:space="preserve"> Fényképészet</t>
  </si>
  <si>
    <t xml:space="preserve"> 7430</t>
  </si>
  <si>
    <t xml:space="preserve"> Fordítás, tolmácsolás</t>
  </si>
  <si>
    <t xml:space="preserve"> 7490</t>
  </si>
  <si>
    <t xml:space="preserve"> M.n.s. egyéb szakmai, tudományos, műszaki tevékenység</t>
  </si>
  <si>
    <t xml:space="preserve"> 7500</t>
  </si>
  <si>
    <t xml:space="preserve"> Állat-egészségügyi ellátás</t>
  </si>
  <si>
    <t xml:space="preserve"> 7711</t>
  </si>
  <si>
    <t xml:space="preserve"> Személygépjármű kölcsönzése</t>
  </si>
  <si>
    <t xml:space="preserve"> 7712</t>
  </si>
  <si>
    <t xml:space="preserve"> Gépjárműkölcsönzés (3,5 tonna fölött)</t>
  </si>
  <si>
    <t xml:space="preserve"> 7721</t>
  </si>
  <si>
    <t xml:space="preserve"> Szabadidős, sporteszköz kölcsönzése</t>
  </si>
  <si>
    <t xml:space="preserve"> 7722</t>
  </si>
  <si>
    <t xml:space="preserve"> Videokazetta, lemez kölcsönzése</t>
  </si>
  <si>
    <t xml:space="preserve"> 7729</t>
  </si>
  <si>
    <t xml:space="preserve"> Egyéb személyi használatú, háztartási cikk kölcsönzése</t>
  </si>
  <si>
    <t xml:space="preserve"> 7731</t>
  </si>
  <si>
    <t xml:space="preserve"> Mezőgazdasági gép kölcsönzése</t>
  </si>
  <si>
    <t xml:space="preserve"> 7732</t>
  </si>
  <si>
    <t xml:space="preserve"> Építőipari gép kölcsönzése</t>
  </si>
  <si>
    <t xml:space="preserve"> 7733</t>
  </si>
  <si>
    <t xml:space="preserve"> Irodagép kölcsönzése (beleértve: számítógép)</t>
  </si>
  <si>
    <t xml:space="preserve"> 7734</t>
  </si>
  <si>
    <t xml:space="preserve"> Vízi szállítóeszköz kölcsönzése</t>
  </si>
  <si>
    <t xml:space="preserve"> 7735</t>
  </si>
  <si>
    <t xml:space="preserve"> Légi szállítóeszköz kölcsönzése</t>
  </si>
  <si>
    <t xml:space="preserve"> 7739</t>
  </si>
  <si>
    <t xml:space="preserve"> Egyéb gép, tárgyi eszköz kölcsönzése</t>
  </si>
  <si>
    <t xml:space="preserve"> 7740</t>
  </si>
  <si>
    <t xml:space="preserve"> Immateriális javak kölcsönzése</t>
  </si>
  <si>
    <t xml:space="preserve"> 7810</t>
  </si>
  <si>
    <t xml:space="preserve"> Munkaközvetítés</t>
  </si>
  <si>
    <t xml:space="preserve"> 7820</t>
  </si>
  <si>
    <t xml:space="preserve"> Munkaerőkölcsönzés</t>
  </si>
  <si>
    <t xml:space="preserve"> 7830</t>
  </si>
  <si>
    <t xml:space="preserve"> Egyéb emberierőforrás-ellátás, -gazdálkodás</t>
  </si>
  <si>
    <t xml:space="preserve"> 7911</t>
  </si>
  <si>
    <t xml:space="preserve"> Utazásközvetítés</t>
  </si>
  <si>
    <t xml:space="preserve"> 7912</t>
  </si>
  <si>
    <t xml:space="preserve"> Utazásszervezés</t>
  </si>
  <si>
    <t xml:space="preserve"> 7990</t>
  </si>
  <si>
    <t xml:space="preserve"> Egyéb foglalás</t>
  </si>
  <si>
    <t xml:space="preserve"> 8010</t>
  </si>
  <si>
    <t xml:space="preserve"> Személybiztonsági tevékenység</t>
  </si>
  <si>
    <t xml:space="preserve"> 8020</t>
  </si>
  <si>
    <t xml:space="preserve"> Biztonsági rendszer szolgáltatás</t>
  </si>
  <si>
    <t xml:space="preserve"> 8030</t>
  </si>
  <si>
    <t xml:space="preserve"> Nyomozás</t>
  </si>
  <si>
    <t xml:space="preserve"> 8110</t>
  </si>
  <si>
    <t xml:space="preserve"> Építményüzemeltetés</t>
  </si>
  <si>
    <t xml:space="preserve"> 8121</t>
  </si>
  <si>
    <t xml:space="preserve"> Általános épülettakarítás</t>
  </si>
  <si>
    <t xml:space="preserve"> 8122</t>
  </si>
  <si>
    <t xml:space="preserve"> Egyéb épület-, ipari takarítás</t>
  </si>
  <si>
    <t xml:space="preserve"> 8129</t>
  </si>
  <si>
    <t xml:space="preserve"> Egyéb takarítás</t>
  </si>
  <si>
    <t xml:space="preserve"> 8130</t>
  </si>
  <si>
    <t xml:space="preserve"> Zöldterület-kezelés</t>
  </si>
  <si>
    <t xml:space="preserve"> 8211</t>
  </si>
  <si>
    <t xml:space="preserve"> Összetett adminisztratív szolgáltatás</t>
  </si>
  <si>
    <t xml:space="preserve"> 8219</t>
  </si>
  <si>
    <t xml:space="preserve"> Fénymásolás, egyéb irodai szolgáltatás</t>
  </si>
  <si>
    <t xml:space="preserve"> 8220</t>
  </si>
  <si>
    <t xml:space="preserve"> Telefoninformáció</t>
  </si>
  <si>
    <t xml:space="preserve"> 8230</t>
  </si>
  <si>
    <t xml:space="preserve"> Konferencia, kereskedelmi bemutató szervezése</t>
  </si>
  <si>
    <t xml:space="preserve"> 8291</t>
  </si>
  <si>
    <t xml:space="preserve"> Követelésbehajtás</t>
  </si>
  <si>
    <t xml:space="preserve"> 8292</t>
  </si>
  <si>
    <t xml:space="preserve"> Csomagolás</t>
  </si>
  <si>
    <t xml:space="preserve"> 8299</t>
  </si>
  <si>
    <t xml:space="preserve"> M.n.s. egyéb kiegészítő üzleti szolgáltatás</t>
  </si>
  <si>
    <t xml:space="preserve"> 8411</t>
  </si>
  <si>
    <t xml:space="preserve"> Általános közigazgatás</t>
  </si>
  <si>
    <t xml:space="preserve"> 8412</t>
  </si>
  <si>
    <t xml:space="preserve"> Egészségügy, oktatás, kultúra, egyéb szociális szolgáltatás (kivéve: társadalombiztosítás) igazgatása</t>
  </si>
  <si>
    <t xml:space="preserve"> 8413</t>
  </si>
  <si>
    <t xml:space="preserve"> Üzleti élet szabályozása, hatékonyságának ösztönzése</t>
  </si>
  <si>
    <t xml:space="preserve"> 8421</t>
  </si>
  <si>
    <t xml:space="preserve"> Külügyek</t>
  </si>
  <si>
    <t xml:space="preserve"> 8422</t>
  </si>
  <si>
    <t xml:space="preserve"> Honvédelem</t>
  </si>
  <si>
    <t xml:space="preserve"> 8423</t>
  </si>
  <si>
    <t xml:space="preserve"> Igazságügy, bíróság</t>
  </si>
  <si>
    <t xml:space="preserve"> 8424</t>
  </si>
  <si>
    <t xml:space="preserve"> Közbiztonság, közrend</t>
  </si>
  <si>
    <t xml:space="preserve"> 8425</t>
  </si>
  <si>
    <t xml:space="preserve"> Tűzvédelem</t>
  </si>
  <si>
    <t xml:space="preserve"> 8430</t>
  </si>
  <si>
    <t xml:space="preserve"> Kötelező társadalombiztosítás</t>
  </si>
  <si>
    <t xml:space="preserve"> 8510</t>
  </si>
  <si>
    <t xml:space="preserve"> Iskolai előkészítő oktatás</t>
  </si>
  <si>
    <t xml:space="preserve"> 8520</t>
  </si>
  <si>
    <t xml:space="preserve"> Alapfokú oktatás</t>
  </si>
  <si>
    <t xml:space="preserve"> 8531</t>
  </si>
  <si>
    <t xml:space="preserve"> Általános középfokú oktatás</t>
  </si>
  <si>
    <t xml:space="preserve"> 8532</t>
  </si>
  <si>
    <t xml:space="preserve"> Szakmai középfokú oktatás</t>
  </si>
  <si>
    <t xml:space="preserve"> 8541</t>
  </si>
  <si>
    <t xml:space="preserve"> Felső szintű, nem felsőfokú oktatás</t>
  </si>
  <si>
    <t xml:space="preserve"> 8542</t>
  </si>
  <si>
    <t xml:space="preserve"> Felsőfokú oktatás</t>
  </si>
  <si>
    <t xml:space="preserve"> 8551</t>
  </si>
  <si>
    <t xml:space="preserve"> Sport, szabadidős képzés</t>
  </si>
  <si>
    <t xml:space="preserve"> 8552</t>
  </si>
  <si>
    <t xml:space="preserve"> Kulturális képzés</t>
  </si>
  <si>
    <t xml:space="preserve"> 8553</t>
  </si>
  <si>
    <t xml:space="preserve"> Járművezető-oktatás</t>
  </si>
  <si>
    <t xml:space="preserve"> 8559</t>
  </si>
  <si>
    <t xml:space="preserve"> M.n.s. egyéb oktatás</t>
  </si>
  <si>
    <t xml:space="preserve"> 8560</t>
  </si>
  <si>
    <t xml:space="preserve"> Oktatást kiegészítő tevékenység</t>
  </si>
  <si>
    <t xml:space="preserve"> 8610</t>
  </si>
  <si>
    <t xml:space="preserve"> Fekvőbeteg-ellátás</t>
  </si>
  <si>
    <t xml:space="preserve"> 8621</t>
  </si>
  <si>
    <t xml:space="preserve"> Általános járóbeteg-ellátás</t>
  </si>
  <si>
    <t xml:space="preserve"> 8622</t>
  </si>
  <si>
    <t xml:space="preserve"> Szakorvosi járóbeteg-ellátás</t>
  </si>
  <si>
    <t xml:space="preserve"> 8623</t>
  </si>
  <si>
    <t xml:space="preserve"> Fogorvosi járóbeteg-ellátás</t>
  </si>
  <si>
    <t xml:space="preserve"> 8690</t>
  </si>
  <si>
    <t xml:space="preserve"> Egyéb humán-egészségügyi ellátás</t>
  </si>
  <si>
    <t xml:space="preserve"> 8710</t>
  </si>
  <si>
    <t xml:space="preserve"> Bentlakásos, nem kórházi ápolás</t>
  </si>
  <si>
    <t xml:space="preserve"> 8720</t>
  </si>
  <si>
    <t xml:space="preserve"> Mentális, szenvedélybeteg bentlakásos ellátása</t>
  </si>
  <si>
    <t xml:space="preserve"> 8730</t>
  </si>
  <si>
    <t xml:space="preserve"> Idősek, fogyatékosok bentlakásos ellátása</t>
  </si>
  <si>
    <t xml:space="preserve"> 8790</t>
  </si>
  <si>
    <t xml:space="preserve"> Egyéb bentlakásos ellátás</t>
  </si>
  <si>
    <t xml:space="preserve"> 8810</t>
  </si>
  <si>
    <t xml:space="preserve"> Idősek, fogyatékosok szociális ellátása bentlakás nélkül</t>
  </si>
  <si>
    <t xml:space="preserve"> 8891</t>
  </si>
  <si>
    <t xml:space="preserve"> Gyermekek napközbeni ellátása</t>
  </si>
  <si>
    <t xml:space="preserve"> 8899</t>
  </si>
  <si>
    <t xml:space="preserve"> M.n.s. egyéb szociális ellátás bentlakás nélkül</t>
  </si>
  <si>
    <t xml:space="preserve"> 9001</t>
  </si>
  <si>
    <t xml:space="preserve"> Előadó-művészet</t>
  </si>
  <si>
    <t xml:space="preserve"> 9002</t>
  </si>
  <si>
    <t xml:space="preserve"> Előadó-művészetet kiegészítő tevékenység</t>
  </si>
  <si>
    <t xml:space="preserve"> 9003</t>
  </si>
  <si>
    <t xml:space="preserve"> Alkotóművészet</t>
  </si>
  <si>
    <t xml:space="preserve"> 9004</t>
  </si>
  <si>
    <t xml:space="preserve"> Művészeti létesítmények működtetése</t>
  </si>
  <si>
    <t xml:space="preserve"> 9101</t>
  </si>
  <si>
    <t xml:space="preserve"> Könyvtári, levéltári tevékenység</t>
  </si>
  <si>
    <t xml:space="preserve"> 9102</t>
  </si>
  <si>
    <t xml:space="preserve"> Múzeumi tevékenység</t>
  </si>
  <si>
    <t xml:space="preserve"> 9103</t>
  </si>
  <si>
    <t xml:space="preserve"> Történelmi hely, építmény, egyéb látványosság működtetése</t>
  </si>
  <si>
    <t xml:space="preserve"> 9104</t>
  </si>
  <si>
    <t xml:space="preserve"> Növény-, állatkert, természetvédelmi terület működtetése</t>
  </si>
  <si>
    <t xml:space="preserve"> 9200</t>
  </si>
  <si>
    <t xml:space="preserve"> Szerencsejáték, fogadás</t>
  </si>
  <si>
    <t xml:space="preserve"> 9311</t>
  </si>
  <si>
    <t xml:space="preserve"> Sportlétesítmény működtetése</t>
  </si>
  <si>
    <t xml:space="preserve"> 9312</t>
  </si>
  <si>
    <t xml:space="preserve"> Sportegyesületi tevékenység</t>
  </si>
  <si>
    <t xml:space="preserve"> 9313</t>
  </si>
  <si>
    <t xml:space="preserve"> Testedzési szolgáltatás</t>
  </si>
  <si>
    <t xml:space="preserve"> 9319</t>
  </si>
  <si>
    <t xml:space="preserve"> Egyéb sporttevékenység</t>
  </si>
  <si>
    <t xml:space="preserve"> 9321</t>
  </si>
  <si>
    <t xml:space="preserve"> Vidámparki, szórakoztatóparki tevékenység</t>
  </si>
  <si>
    <t xml:space="preserve"> 9329</t>
  </si>
  <si>
    <t xml:space="preserve"> M.n.s. egyéb szórakoztatás, szabadidős tevékenység</t>
  </si>
  <si>
    <t xml:space="preserve"> 9411</t>
  </si>
  <si>
    <t xml:space="preserve"> Vállalkozói, munkaadói érdekképviselet</t>
  </si>
  <si>
    <t xml:space="preserve"> 9412</t>
  </si>
  <si>
    <t xml:space="preserve"> Szakmai érdekképviselet</t>
  </si>
  <si>
    <t xml:space="preserve"> 9420</t>
  </si>
  <si>
    <t xml:space="preserve"> Szakszervezeti tevékenység</t>
  </si>
  <si>
    <t xml:space="preserve"> 9491</t>
  </si>
  <si>
    <t xml:space="preserve"> Egyházi tevékenység</t>
  </si>
  <si>
    <t xml:space="preserve"> 9492</t>
  </si>
  <si>
    <t xml:space="preserve"> Politikai tevékenység</t>
  </si>
  <si>
    <t xml:space="preserve"> 9499</t>
  </si>
  <si>
    <t xml:space="preserve"> M.n.s. egyéb közösségi, társadalmi tevékenység</t>
  </si>
  <si>
    <t xml:space="preserve"> 9511</t>
  </si>
  <si>
    <t xml:space="preserve"> Számítógép, -periféria javítása</t>
  </si>
  <si>
    <t xml:space="preserve"> 9512</t>
  </si>
  <si>
    <t xml:space="preserve"> Kommunikációs eszköz javítása</t>
  </si>
  <si>
    <t xml:space="preserve"> 9521</t>
  </si>
  <si>
    <t xml:space="preserve"> Szórakoztatóelektronikai cikk javítása</t>
  </si>
  <si>
    <t xml:space="preserve"> 9522</t>
  </si>
  <si>
    <t xml:space="preserve"> Háztartási gép, háztartási, kerti eszköz javítása</t>
  </si>
  <si>
    <t xml:space="preserve"> 9523</t>
  </si>
  <si>
    <t xml:space="preserve"> Lábbeli, egyéb bőráru javítása</t>
  </si>
  <si>
    <t xml:space="preserve"> 9524</t>
  </si>
  <si>
    <t xml:space="preserve"> Bútor, lakberendezési tárgy javítása</t>
  </si>
  <si>
    <t xml:space="preserve"> 9525</t>
  </si>
  <si>
    <t xml:space="preserve"> Óra-, ékszerjavítás</t>
  </si>
  <si>
    <t xml:space="preserve"> 9529</t>
  </si>
  <si>
    <t xml:space="preserve"> Egyéb személyi-, háztartási cikk javítása</t>
  </si>
  <si>
    <t xml:space="preserve"> 9601</t>
  </si>
  <si>
    <t xml:space="preserve"> Textil, szőrme mosása, tisztítása</t>
  </si>
  <si>
    <t xml:space="preserve"> 9602</t>
  </si>
  <si>
    <t xml:space="preserve"> Fodrászat, szépségápolás</t>
  </si>
  <si>
    <t xml:space="preserve"> 9603</t>
  </si>
  <si>
    <t xml:space="preserve"> Temetkezés, temetkezést kiegészítő szolgáltatás</t>
  </si>
  <si>
    <t xml:space="preserve"> 9604</t>
  </si>
  <si>
    <t xml:space="preserve"> Fizikai közérzetet javító szolgáltatás</t>
  </si>
  <si>
    <t xml:space="preserve"> 9609</t>
  </si>
  <si>
    <t xml:space="preserve"> M.n.s. egyéb személyi szolgáltatás</t>
  </si>
  <si>
    <t xml:space="preserve"> 9700</t>
  </si>
  <si>
    <t xml:space="preserve"> Háztartási alkalmazottat foglalkoztató magánháztartás</t>
  </si>
  <si>
    <t xml:space="preserve"> 9810</t>
  </si>
  <si>
    <t xml:space="preserve"> Háztartás termék-előállítása, szolgáltatása saját fogyasztásra</t>
  </si>
  <si>
    <t xml:space="preserve"> 9820</t>
  </si>
  <si>
    <t xml:space="preserve"> Háztartás szolgáltatása saját fogyasztásra</t>
  </si>
  <si>
    <t xml:space="preserve"> 9900</t>
  </si>
  <si>
    <t xml:space="preserve"> Területen kívüli szervezet</t>
  </si>
  <si>
    <t>H jelű tábla</t>
  </si>
  <si>
    <t>A G jelű táblát mind a jogszabály alapján történő tulajdonosi joggyakorlással, mind a megbízáson alapuló joggyakorlással érintettt cégekre ki kell tölteni az érintett intézményeknek (a megbízáson alapuló tulajdonlásnál a kitöltés a megbízott feladata).</t>
  </si>
  <si>
    <t>Fontos!</t>
  </si>
  <si>
    <t>A H jelű táblában a társaságok felé irányuló kifizetések köre csak az olyan megbízásokra, szolgáltatásvásárlásokra, támogatásokra terjed ki, amelyek az érintett intézmény által ellátandó állami feladat megvalósítására közvetlenül irányul, illetve a kiszervezett működtetési tevékenységet finanszírozza (nem tartozik ide pl. a közműszolgáltatások igénybevétele, vonatjegy vásárlás).</t>
  </si>
  <si>
    <t>XII. FM fejezet</t>
  </si>
  <si>
    <t>20/02/09/00 Természetvédelmi kártalanítás</t>
  </si>
  <si>
    <t>védett területek állapot-felmérése</t>
  </si>
  <si>
    <t>-</t>
  </si>
  <si>
    <t>Mezőgazdasági és Vidékfejlesztési Hivatal</t>
  </si>
  <si>
    <t xml:space="preserve"> - b) Fejezeten kívüli tételek (más tárcától, ELKA-tól)</t>
  </si>
  <si>
    <t>Komárom-Esztergom Megyei Kormányhivatal</t>
  </si>
  <si>
    <t>Közmunka program támogatása</t>
  </si>
  <si>
    <t>Miniszterelnökség</t>
  </si>
  <si>
    <t>Esztergom Város Önkormányzata</t>
  </si>
  <si>
    <t>B1 Működési célú támogatások államháztartáson belülről összesen:</t>
  </si>
  <si>
    <t>B2 Felhalmozási célú támogatások államháztartáson belülről összesen:</t>
  </si>
  <si>
    <t>Pilisi Parkerdő Zrt.</t>
  </si>
  <si>
    <t>MOL  Nyrt.</t>
  </si>
  <si>
    <t>B6 Működési célú átvett pénzeszköz összesen:</t>
  </si>
  <si>
    <t>European Commission</t>
  </si>
  <si>
    <t xml:space="preserve">Munkavállalók </t>
  </si>
  <si>
    <t>B7 Felhalmozási célú átvett pénzeszköz összesen:</t>
  </si>
  <si>
    <t>Mindösszesen:</t>
  </si>
  <si>
    <t>Dolgozók részére nyújtott lakáskölcsön törlesztése</t>
  </si>
  <si>
    <t>Természetvédelmi kártalanítás földvásárlás</t>
  </si>
  <si>
    <t>** Az összes önrész költség  a DINPI önrész költségeit tartalmazza.</t>
  </si>
  <si>
    <t>* Az összköltségvetés tartalmazza a partner szervezetek költségeit is.</t>
  </si>
  <si>
    <t>Partnerszervezetekkel közösen bonyolított pályázatok esetében (ahol a DINPI főpályázó):</t>
  </si>
  <si>
    <t>Megjegyzések:</t>
  </si>
  <si>
    <t>Aqualabor- A víz mint élettér és erőforrás</t>
  </si>
  <si>
    <t>DBU-Aqualabor</t>
  </si>
  <si>
    <t>A Duna ártéri élöhelyeinek helyreállítása és kezelése</t>
  </si>
  <si>
    <t>LIFE14 NAT/SK/001306</t>
  </si>
  <si>
    <t>Továbbfejlesztett kommunikáció, együttműködés és kapacitásbővítés a Natura 2000 erdők biodiverzitásának megőrzése érdekében</t>
  </si>
  <si>
    <t>LIFE13 INF/HU/001163</t>
  </si>
  <si>
    <t>Bioeuparks - Helyi szilárd biomassza ellátás növelése fenntartható erdőgazdálkodásból és mezőgazdasági területekről</t>
  </si>
  <si>
    <t>IEE/12/994/SI2.645924 BIOEUPARKS</t>
  </si>
  <si>
    <t>Kiemelt jelentőségű szárazgyepek megőrzése Közép-Magyarországon</t>
  </si>
  <si>
    <t>LIFE12 NAT/HU/001028</t>
  </si>
  <si>
    <t>Özönnövények elleni egységes védelem homoki és ártéri élőhelyeken</t>
  </si>
  <si>
    <t>HUSK 1101/2.2.1/0052</t>
  </si>
  <si>
    <t>Erdei életközösségek védelmét megalapozó többcélú állapotértékelés a magyar Kárpátokban (Svájci Alap) 2. forduló</t>
  </si>
  <si>
    <t>SH/4/13</t>
  </si>
  <si>
    <t>Kiemelt jelentőségű előhelyek megőrzése a Turjánvidék Natura 2000 terület déli részén</t>
  </si>
  <si>
    <t>LIFE 10/NAT/HU/000020</t>
  </si>
  <si>
    <t>Nemzetközi pályázati forrás megnevezése</t>
  </si>
  <si>
    <t>Ebből önrész**</t>
  </si>
  <si>
    <t>Bruttó összeg*</t>
  </si>
  <si>
    <t>Tájékoztató az elnyert nemzetközi pályázatok alapján felhasznált pénzösszegekről</t>
  </si>
  <si>
    <t>5.</t>
  </si>
  <si>
    <t>saját bevétel</t>
  </si>
  <si>
    <t>állati hulladék elszállítás</t>
  </si>
  <si>
    <t>mezőgazdasági tevékenység</t>
  </si>
  <si>
    <t>0142</t>
  </si>
  <si>
    <t>Vidékfejlesztési Minisztérium</t>
  </si>
  <si>
    <t>Lakásépítési, lakásvásárlási számla 2016. évi nyitó (előző évi záró) egyenlege</t>
  </si>
  <si>
    <t>2016. évi kifizetések 2 fő részére összesen:</t>
  </si>
  <si>
    <t>2016. évben</t>
  </si>
  <si>
    <t>Mezőgazdasági átvett</t>
  </si>
  <si>
    <t>TMF/1323/4/2015 Megállapodás monitoring</t>
  </si>
  <si>
    <t>Dömös Látogatóközpont-GINOP</t>
  </si>
  <si>
    <t>Svájci Alap - Erdei élőhely</t>
  </si>
  <si>
    <t>Működési bevétel</t>
  </si>
  <si>
    <t>Zöldítés 2015 végkifizetés</t>
  </si>
  <si>
    <t>Zöldítés 2015 visszatérítés</t>
  </si>
  <si>
    <t>Területalapú támogatás 2016. évi előleg</t>
  </si>
  <si>
    <t>Esztergom gépbeszerzés-KEHOP</t>
  </si>
  <si>
    <t>Területalapú támogatás 2016</t>
  </si>
  <si>
    <t>Duna-Ipoly Nemzeti Park Igazgatóság</t>
  </si>
  <si>
    <t>EUROPEAN COMMISSION</t>
  </si>
  <si>
    <t>WWF Világ Természeti Alap Magyarország</t>
  </si>
  <si>
    <t>MOL Nyrt. megállapodás</t>
  </si>
  <si>
    <t>2015.évi szarvasmarha tartás extenzif.</t>
  </si>
  <si>
    <t>2015. évi anyatehén tartás támogatás</t>
  </si>
  <si>
    <t>2015.évi hízottbika tartás támogatás</t>
  </si>
  <si>
    <t>2016. évi anyajuhtartás támogatás</t>
  </si>
  <si>
    <t>Hízottbika tartás tám. 2015 visszatérítés</t>
  </si>
  <si>
    <t>Anyatehén tartás tám. 2015 visszatérítés</t>
  </si>
  <si>
    <t>DSZ/30-2015.sz.együttműködési megállapodás</t>
  </si>
  <si>
    <t>Egységes terület alapú támogatás 2015. évi különbözet</t>
  </si>
  <si>
    <t>Területalapú támogatás 2015 visszatérítés</t>
  </si>
  <si>
    <t>2560/2016 üi.sz. alapján Kökörcsin Erdei Iskola támogatása</t>
  </si>
  <si>
    <t>Pilisszentiván Község Önkormányzata</t>
  </si>
  <si>
    <t>Esztergom gépbeszerzés-KEHOP tám.előleg</t>
  </si>
  <si>
    <t>Őrszolgálat-KEHOP tám.előleg</t>
  </si>
  <si>
    <t>Tápió mente KEHOP tám.előleg</t>
  </si>
  <si>
    <t>Ipoly-völgy-KEHOP tám.előleg</t>
  </si>
  <si>
    <t>Interreg Invazív pályázat utófin.</t>
  </si>
  <si>
    <t xml:space="preserve">Táti Szigetek-KEHOP tám. előleg </t>
  </si>
  <si>
    <t>Táti Szigetek-KEHOP utófin.</t>
  </si>
  <si>
    <t xml:space="preserve">Barlangok-KEHOP tám. előleg </t>
  </si>
  <si>
    <t xml:space="preserve">Barlangok-KEHOP  utófin. </t>
  </si>
  <si>
    <t>2791/2/2016 üi.sz. alapján támogatás</t>
  </si>
  <si>
    <t>Területalapú támogatás</t>
  </si>
  <si>
    <t>Barlangok-KEHOP tám. előleg</t>
  </si>
  <si>
    <t>Táti Szigetek-KEHOP tám. előleg</t>
  </si>
  <si>
    <t>Svájci Alap - Erdei élőhely tám. előleg</t>
  </si>
  <si>
    <t>Tápió mente KEHOP tám. előleg</t>
  </si>
  <si>
    <t>Őrszolgálat-KEHOP tám. előleg</t>
  </si>
  <si>
    <t>Ipoly-völgy-KEHOP tám. előleg</t>
  </si>
  <si>
    <t>Barlangok-KEHOP utófin.</t>
  </si>
  <si>
    <t>Bioeuparks utófin.</t>
  </si>
  <si>
    <t>Nagykőrös LIFE utófin.</t>
  </si>
  <si>
    <t>Erdőkommunikációs LIFE utófin.</t>
  </si>
  <si>
    <t>Pilisi Parkerdő Zrt. megállapodás</t>
  </si>
  <si>
    <t>Táborfalvi LIFE utófin.</t>
  </si>
  <si>
    <t>Szárazgyep LIFE+ utófin.</t>
  </si>
  <si>
    <t>FGF/724/5/2015 Támogatói okirat  Földvásárlás</t>
  </si>
  <si>
    <t>Az intézmény részére 2016-ban átcsoportosított pótelőirányzatok* felhasználásának, elszámolásának tételes bemutatása</t>
  </si>
  <si>
    <t>földvásárlás</t>
  </si>
  <si>
    <t>könyvtáros bére és járuléka</t>
  </si>
  <si>
    <t>bázis jelleggel</t>
  </si>
  <si>
    <t>KF/712/1/2016 sz. ügyirat alapján</t>
  </si>
  <si>
    <t>Ívóvíz, szennyvízhálózat és elektromos hálózat bővítése Dömös 831/1 hrsz</t>
  </si>
  <si>
    <t>GINOP</t>
  </si>
  <si>
    <t>Közműfejlesztési hozzájárulás (Királyrét)</t>
  </si>
  <si>
    <t>Víziközmű fejlesztési hozzájárulás Egom állattartó telep</t>
  </si>
  <si>
    <t>Sophos vírusirtó 3 éves licencdíj (Központ)</t>
  </si>
  <si>
    <t>Komplex informatikai szolgáltatás (Központ)</t>
  </si>
  <si>
    <t>Svájci Alap</t>
  </si>
  <si>
    <t>Gödöllői iroda teraszának előtetővel lefedése</t>
  </si>
  <si>
    <t>LIFE</t>
  </si>
  <si>
    <t>Földszinti vizesblokk átépítése + pótmunkálatok (Királyrét)</t>
  </si>
  <si>
    <t>Nyílászárók cseréje Költő u. irodában</t>
  </si>
  <si>
    <t>Pál-völgyi bg. látogatókp. terv. dok. készítése + tervezés</t>
  </si>
  <si>
    <t>VEKOP</t>
  </si>
  <si>
    <t>Visegrádi kilátó építési eng.terv 1.rsz.</t>
  </si>
  <si>
    <t>Működési bevétel, VEKOP</t>
  </si>
  <si>
    <t>Visegrád 015/13 és Visegrád 0353/3 ing.összevonás vázrajz, geodéziai k</t>
  </si>
  <si>
    <t>Építési eng. terv. Pilisi Len Lkp. 1.rszla + kiv. Terv</t>
  </si>
  <si>
    <t>Farmos Madárvárta tervezési munkái (Tápió-Hajta)</t>
  </si>
  <si>
    <t>Koncepcióterv,Egreskátai-m.korszerűsítés (Tápió-Hajta)</t>
  </si>
  <si>
    <t>Kerítésépítés Dejtár 8F (Börzsöny)</t>
  </si>
  <si>
    <t>Denevértorony építése (Börzsöny)</t>
  </si>
  <si>
    <t>Vízjogi létesítési engedélyezési tervek (Börzsöny)</t>
  </si>
  <si>
    <t>KEHOP</t>
  </si>
  <si>
    <t>Barlangi kiviteli tervdokumentáció (Budai TK)</t>
  </si>
  <si>
    <t>Tervezési, geodéziai munkák Somló úti-barlangban</t>
  </si>
  <si>
    <t>Látogatókp. kiállítás és tanösvény terv. (Dömös)</t>
  </si>
  <si>
    <t>Tájépészet,tanösvény,álattart.tervezés (Dömös)</t>
  </si>
  <si>
    <t xml:space="preserve">Dunaalmási tanösvény tervezés </t>
  </si>
  <si>
    <t>Koncepcióterv készítése, VEKOP-4.2.1-15. (Jókai-kert)</t>
  </si>
  <si>
    <t>Madárleső kuckó, természetfotós játszótér (Királyrét)</t>
  </si>
  <si>
    <t>Denevértorony áttervezése díja (Királyrét)</t>
  </si>
  <si>
    <t>Sövényalagút készítése (Királyrét)</t>
  </si>
  <si>
    <t xml:space="preserve">Svájci Alap </t>
  </si>
  <si>
    <t>Beton térkő járda építése Molnár J-bg.</t>
  </si>
  <si>
    <t>Molnár János-barlang</t>
  </si>
  <si>
    <t>Bejárat zárhatóvá tétele+utcafronti kapu és kerítés  átalakítása (Molnár J. Bg.)</t>
  </si>
  <si>
    <t>Molnár János-barlang, Működési bevétel</t>
  </si>
  <si>
    <t>LED-es lámpák felszerlése Molnár János-barlangban</t>
  </si>
  <si>
    <t>Kiviteli tervdokumentáció,2 barlang (Pál-völgy)</t>
  </si>
  <si>
    <t>Barlangi kiviteli tervdokumentáció (Pilis)</t>
  </si>
  <si>
    <t>Esztergom állattartótelep ivóvíz ell. Tervezése + kivitelezés</t>
  </si>
  <si>
    <t>Vízjogi létesítési engedély készítése Víznyerő kút Egom.</t>
  </si>
  <si>
    <t>Tüzivíztározó szívó vezetékeinek átépítése</t>
  </si>
  <si>
    <t>Kerítés építés Szénások 5498/5/2015 üi.sz.</t>
  </si>
  <si>
    <t>Nagyszénási turistaház vázlatterv készítése</t>
  </si>
  <si>
    <t xml:space="preserve"> HUSK</t>
  </si>
  <si>
    <t>Szemlő-hegyi bg. átalakítás vázlatterv készítése</t>
  </si>
  <si>
    <t>HUSK</t>
  </si>
  <si>
    <t>Nagykátai gulyásszállás felújítása</t>
  </si>
  <si>
    <t>1 db HP 400 asztali számítógép (Központ)</t>
  </si>
  <si>
    <t xml:space="preserve">VEKOP </t>
  </si>
  <si>
    <t>1 db HP 450 laptop (+táska,egér) (Központ)</t>
  </si>
  <si>
    <t>9 db HP PRO book 450 G3 (+táska,+egér) (Pilis, Központ)</t>
  </si>
  <si>
    <t>VEKOP, Term.véd.kártalanítás , KEHOP</t>
  </si>
  <si>
    <t>8 db HP PRO Desk 400 G3 számítógép (Dunai szigetek, Központ)</t>
  </si>
  <si>
    <t xml:space="preserve"> VEKOP, KEHOP</t>
  </si>
  <si>
    <t>1db Lenovo Yoga Thinkpad X1 (+dokkoló,táska, Windows) (Börzsöny)</t>
  </si>
  <si>
    <t>2 db Epson EB-1930 hordozható projektor (Központ)</t>
  </si>
  <si>
    <t>2 db HP Probook 400 asztali számítógép (Központ)</t>
  </si>
  <si>
    <t>2db HP PROBOOK 450 G3 notebook (+egér,+táska,+Windows op.rsz.) (Központ)</t>
  </si>
  <si>
    <t>7 db HP PROBOOK 450 G3 laptop (+táska+egér)</t>
  </si>
  <si>
    <t>Biztonságtechn. rendszer kiépítése Egom major</t>
  </si>
  <si>
    <t>5 db Dell Inspiron 5558 számítógép (Központ)</t>
  </si>
  <si>
    <t xml:space="preserve"> LIFE, KEHOP</t>
  </si>
  <si>
    <t>GSM jeladó+bázisállomás (Ócsa)</t>
  </si>
  <si>
    <t xml:space="preserve"> LIFE</t>
  </si>
  <si>
    <t>HP ProBook 645 számítógép (Börzsöny)</t>
  </si>
  <si>
    <t>Kamerarendszer telepítése (táborfalvai kígyászölyv megfigy.)</t>
  </si>
  <si>
    <t>Torony szerver (Központ)</t>
  </si>
  <si>
    <t>Webkamera telepítése Hiúzházhoz</t>
  </si>
  <si>
    <t>Molnár J. bg. kiegészítő berendezései</t>
  </si>
  <si>
    <t>Nikon  D7100 fényképezőgép (Központ)</t>
  </si>
  <si>
    <t>Vadkamera, tartókonzol (Budai TK)</t>
  </si>
  <si>
    <t>Husqvarna TC142 fűnyíró traktor beszerz. (Pilis)</t>
  </si>
  <si>
    <t>ROAN Full halászgép felszerelés (Központ)</t>
  </si>
  <si>
    <t>Kowa TSN-883 spektív test (Központ)</t>
  </si>
  <si>
    <t>Pókháló mászóka (Királyrét)</t>
  </si>
  <si>
    <t>Útlezáró oszlop, korlát II.ütem</t>
  </si>
  <si>
    <t>2 db Totaline-Midea 2,5kW-os klíma (Központ)</t>
  </si>
  <si>
    <t>Delta Titanium 2,5-10*56 HD világítópontos céltávcső (Dinnyés)</t>
  </si>
  <si>
    <t>KRESZ- figyelmeztető és egyéb táblák kihelyezése Egom.</t>
  </si>
  <si>
    <t>FS490C-EM fűkasza beszerzés (Központ)</t>
  </si>
  <si>
    <t>Tetemtároló létesítése (Pilis)</t>
  </si>
  <si>
    <t xml:space="preserve">3 db gázolajtartály </t>
  </si>
  <si>
    <t>Tájékoztató tábla (Szokolya)</t>
  </si>
  <si>
    <t>5 db spektív, KOWA TSN-883</t>
  </si>
  <si>
    <t>1 db spektív, KOWA TSN-884</t>
  </si>
  <si>
    <t>1 db Swarovski EL 8,5*42 messzelátó</t>
  </si>
  <si>
    <t>5db Swarovski SLC 10*42 messzelátó</t>
  </si>
  <si>
    <t>3 db Saver One félautomata defibrillátor</t>
  </si>
  <si>
    <t>VEKOP, Működési bevétel</t>
  </si>
  <si>
    <t>Tetőcsomagtartó MBZ-169 frsz-ú gk-hoz</t>
  </si>
  <si>
    <t>Interaktív kültéri játékok és pihenő létesítése (Királyrét)</t>
  </si>
  <si>
    <t>Börzsönyi 3D puzzle és vivárium készítés (Királyrét)</t>
  </si>
  <si>
    <t>Dömös Dunakanyar Ltk. megvalósíthatósági tanulmány és kivitelezési tervek készítése</t>
  </si>
  <si>
    <t>Vizesblokk felújítás (Királyrét)</t>
  </si>
  <si>
    <t>Kiviteli tervdokumentáció,1 mesterséges üreg (Börzsöny)</t>
  </si>
  <si>
    <t>Tehergépjármű beszerzés (FT 350 Kasten Trend)</t>
  </si>
  <si>
    <t>Gépjárműbeszerzés (Skoda Octavia Scout)</t>
  </si>
  <si>
    <t>Működési bevétel,  LIFE</t>
  </si>
  <si>
    <t>Utánfutó beszerzés</t>
  </si>
  <si>
    <t>Kisértékű eszközök</t>
  </si>
  <si>
    <t>vegyes</t>
  </si>
  <si>
    <t>Földek</t>
  </si>
  <si>
    <t>Erdők</t>
  </si>
  <si>
    <t>Tenyészállatok</t>
  </si>
  <si>
    <t>Működési bevétel, Mezőgazdasági átvett</t>
  </si>
  <si>
    <t>2016. előtt</t>
  </si>
  <si>
    <t xml:space="preserve">2017. évben biztosítandó </t>
  </si>
  <si>
    <t xml:space="preserve">2017. utáni években biztosítandó </t>
  </si>
  <si>
    <t>MNB 2016. december 30. árfolyam</t>
  </si>
  <si>
    <t xml:space="preserve">2016. évben </t>
  </si>
  <si>
    <t>KEHOP-4.1.0-15-2016-00008</t>
  </si>
  <si>
    <t>KEHOP-4.1.0-15-2016-00009</t>
  </si>
  <si>
    <t>KEHOP-4.1.0-15-2016-00023</t>
  </si>
  <si>
    <t>Ipoly-völgy komplex élőhelyfejlesztése</t>
  </si>
  <si>
    <t>KEHOP-4.1.0-15-2016-00024</t>
  </si>
  <si>
    <t>KEHOP-4.2.0-15-2016-00004</t>
  </si>
  <si>
    <t>A területi jelenlét és természetvédelmi őrzés hatékonyságának javítása a Duna-Ipoly Nemzeti Park Igazgatóság természetvédelmi őrszolgálatának komplex fejlesztésével</t>
  </si>
  <si>
    <t>KEHOP-4.1.0-15-2016-00053</t>
  </si>
  <si>
    <t>Tápió mente komplex élőhelyvédelmi infrastruktúra fejlesztése</t>
  </si>
  <si>
    <t>KEHOP-3.3.0-15-2016-00002</t>
  </si>
  <si>
    <t>VEKOP-4.2.1-15-2016-00006</t>
  </si>
  <si>
    <t>VEKOP-4.2.1-15-2016-00002</t>
  </si>
  <si>
    <t>A Pilisi Bioszféra Rezervátum és a világörökségre jelölt Budai-termálkarszt barlangjaiban található geológiai értékek és denevérfajok védelme és bemutatása</t>
  </si>
  <si>
    <t>A kiemelt jelentőségű, országosan ritka pannon szikes, vizes élőhelyek rekonstrukciója a Gerje-Perje-síkon</t>
  </si>
  <si>
    <t>VEKOP-4.2.1-15-2016-00003</t>
  </si>
  <si>
    <t>VEKOP-4.2.1-15-2016-00004</t>
  </si>
  <si>
    <t>VEKOP-4.2.1-15-2016-00005</t>
  </si>
  <si>
    <t>Pannnon homoki élőhelyek fejlesztése</t>
  </si>
  <si>
    <t>Vizes élőhelyek fejlesztése a Táti Szigetcsoport térségében</t>
  </si>
  <si>
    <t>Az Esztergom Strázsa-hegyi felhagyott szovjet gyakorló-és lőtér területének környezeti kármentesítése</t>
  </si>
  <si>
    <t>A természet felfedezésének élményét nyújtó bemutatóhelyek fejlesztése Natura 2000 fajok és élőhelyek megismertetése érdekében, Budapest vonzáskörzetében - I. ütem</t>
  </si>
  <si>
    <t>A természet felfedezésének élményét nyújtó bemutatóhelyek fejlesztése Natura 2000 fajok és élőhelyek megismertetése érdekében, Budapest vonzáskörzetében - III. ütem</t>
  </si>
  <si>
    <t>DBU-Aqualabor 31620/01-41</t>
  </si>
  <si>
    <t>Barlangok védelme a Gerecsében, a Pilisben, és a Vértesben, földtani és barlangtani bemutatóhelyek tematikushálózatának létrehozása</t>
  </si>
  <si>
    <t>Az Esztergom területén található állattartó telepen eszközök, gépek beszerzése a térségben található szárazgyepek legeltetéses élőhelykezelésének hatékonyabbá tétele érdekében</t>
  </si>
  <si>
    <t>Előleg</t>
  </si>
  <si>
    <t>Pénzügyi teljesítés</t>
  </si>
  <si>
    <t xml:space="preserve">PÁLYÁZATOKRA ÉRKEZETT ELŐLEGEK </t>
  </si>
  <si>
    <t>Felújítások előirányzatának felhasználása 2016. évben</t>
  </si>
  <si>
    <t>KEHOP, LIFE</t>
  </si>
  <si>
    <t>Term.véd.kártalanítás</t>
  </si>
  <si>
    <t>LIFE, Molnár János-barlang</t>
  </si>
  <si>
    <t>Kölcsönök állománya 2016. XII. 31-én</t>
  </si>
  <si>
    <t>A 2016. évben juttatott költségvetési forrás **</t>
  </si>
  <si>
    <t xml:space="preserve">A 2016. évben  juttatott forrás </t>
  </si>
  <si>
    <t xml:space="preserve">A 2016. évben juttatott költségvetési forrás </t>
  </si>
  <si>
    <t>nemleges</t>
  </si>
  <si>
    <t>Dunamenti Regionális Vízmű Zrt.</t>
  </si>
  <si>
    <t>pályázati forrás (GINOP)</t>
  </si>
  <si>
    <t>közműfejlesztési hozzájárulás</t>
  </si>
  <si>
    <t>vízvizsgálat, vízhozam mérése</t>
  </si>
  <si>
    <t>Északdunántúli Vízmű Zrt.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</si>
</sst>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$#,##0\ ;\(\$#,##0\)"/>
    <numFmt numFmtId="165" formatCode="_-* #,##0\ _F_t_-;\-* #,##0\ _F_t_-;_-* &quot;-&quot;??\ _F_t_-;_-@_-"/>
  </numFmts>
  <fonts count="84">
    <font>
      <sz val="10"/>
      <name val="MS Sans Serif"/>
      <family val="0"/>
    </font>
    <font>
      <sz val="11"/>
      <color indexed="8"/>
      <name val="Calibri"/>
      <family val="2"/>
    </font>
    <font>
      <sz val="12"/>
      <color indexed="22"/>
      <name val="Times New Roman"/>
      <family val="1"/>
    </font>
    <font>
      <sz val="18"/>
      <color indexed="22"/>
      <name val="Times New Roman"/>
      <family val="1"/>
    </font>
    <font>
      <sz val="8"/>
      <color indexed="22"/>
      <name val="Times New Roman"/>
      <family val="1"/>
    </font>
    <font>
      <sz val="10"/>
      <name val="Arial CE"/>
      <family val="0"/>
    </font>
    <font>
      <sz val="8"/>
      <name val="MS Sans Serif"/>
      <family val="2"/>
    </font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 CE"/>
      <family val="1"/>
    </font>
    <font>
      <u val="single"/>
      <sz val="12"/>
      <name val="Times New Roman"/>
      <family val="1"/>
    </font>
    <font>
      <u val="single"/>
      <sz val="12"/>
      <name val="Times New Roman CE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name val="Times New Roman CE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Garamond"/>
      <family val="1"/>
    </font>
    <font>
      <sz val="10"/>
      <color indexed="8"/>
      <name val="Garamond"/>
      <family val="1"/>
    </font>
    <font>
      <sz val="10"/>
      <color indexed="8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Garamond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8" borderId="7" applyNumberFormat="0" applyFont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  <xf numFmtId="0" fontId="2" fillId="0" borderId="10" applyNumberFormat="0" applyFont="0" applyFill="0" applyAlignment="0" applyProtection="0"/>
  </cellStyleXfs>
  <cellXfs count="36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3" fontId="8" fillId="0" borderId="11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9" fillId="0" borderId="0" xfId="0" applyFont="1" applyAlignment="1">
      <alignment horizontal="left" indent="12"/>
    </xf>
    <xf numFmtId="0" fontId="17" fillId="0" borderId="0" xfId="0" applyFont="1" applyAlignment="1">
      <alignment/>
    </xf>
    <xf numFmtId="0" fontId="8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4" fillId="0" borderId="11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justify"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2" fillId="33" borderId="15" xfId="0" applyFont="1" applyFill="1" applyBorder="1" applyAlignment="1">
      <alignment wrapText="1"/>
    </xf>
    <xf numFmtId="0" fontId="14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3" fontId="12" fillId="0" borderId="19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4" fillId="0" borderId="21" xfId="0" applyNumberFormat="1" applyFont="1" applyBorder="1" applyAlignment="1">
      <alignment wrapText="1"/>
    </xf>
    <xf numFmtId="0" fontId="12" fillId="33" borderId="22" xfId="0" applyFont="1" applyFill="1" applyBorder="1" applyAlignment="1">
      <alignment wrapText="1"/>
    </xf>
    <xf numFmtId="0" fontId="12" fillId="33" borderId="23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0" fontId="12" fillId="33" borderId="25" xfId="0" applyFont="1" applyFill="1" applyBorder="1" applyAlignment="1">
      <alignment wrapText="1"/>
    </xf>
    <xf numFmtId="14" fontId="12" fillId="0" borderId="11" xfId="0" applyNumberFormat="1" applyFont="1" applyBorder="1" applyAlignment="1">
      <alignment wrapText="1"/>
    </xf>
    <xf numFmtId="14" fontId="12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3" fillId="0" borderId="26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/>
    </xf>
    <xf numFmtId="0" fontId="73" fillId="0" borderId="11" xfId="0" applyFont="1" applyBorder="1" applyAlignment="1">
      <alignment/>
    </xf>
    <xf numFmtId="49" fontId="73" fillId="0" borderId="11" xfId="0" applyNumberFormat="1" applyFont="1" applyBorder="1" applyAlignment="1">
      <alignment/>
    </xf>
    <xf numFmtId="3" fontId="73" fillId="0" borderId="11" xfId="0" applyNumberFormat="1" applyFont="1" applyBorder="1" applyAlignment="1">
      <alignment horizontal="right" vertical="center" indent="1"/>
    </xf>
    <xf numFmtId="0" fontId="74" fillId="0" borderId="11" xfId="0" applyFont="1" applyBorder="1" applyAlignment="1">
      <alignment horizontal="right" vertical="center" indent="3"/>
    </xf>
    <xf numFmtId="3" fontId="74" fillId="0" borderId="11" xfId="0" applyNumberFormat="1" applyFont="1" applyBorder="1" applyAlignment="1">
      <alignment horizontal="right" vertical="center" indent="2"/>
    </xf>
    <xf numFmtId="0" fontId="74" fillId="0" borderId="11" xfId="0" applyFont="1" applyFill="1" applyBorder="1" applyAlignment="1">
      <alignment horizontal="left" vertical="center" indent="3"/>
    </xf>
    <xf numFmtId="0" fontId="74" fillId="0" borderId="11" xfId="0" applyFont="1" applyBorder="1" applyAlignment="1">
      <alignment horizontal="left" vertical="center" indent="3"/>
    </xf>
    <xf numFmtId="0" fontId="74" fillId="0" borderId="0" xfId="0" applyFont="1" applyBorder="1" applyAlignment="1">
      <alignment horizontal="left" vertical="center" indent="3"/>
    </xf>
    <xf numFmtId="0" fontId="74" fillId="0" borderId="0" xfId="0" applyFont="1" applyAlignment="1">
      <alignment horizontal="left" vertical="center" indent="3"/>
    </xf>
    <xf numFmtId="0" fontId="74" fillId="0" borderId="0" xfId="0" applyFont="1" applyBorder="1" applyAlignment="1">
      <alignment horizontal="right" vertical="center" indent="3"/>
    </xf>
    <xf numFmtId="3" fontId="74" fillId="0" borderId="0" xfId="0" applyNumberFormat="1" applyFont="1" applyBorder="1" applyAlignment="1">
      <alignment horizontal="right" vertical="center" indent="2"/>
    </xf>
    <xf numFmtId="0" fontId="74" fillId="0" borderId="0" xfId="0" applyFont="1" applyFill="1" applyBorder="1" applyAlignment="1">
      <alignment horizontal="left" vertical="center" indent="3"/>
    </xf>
    <xf numFmtId="0" fontId="73" fillId="0" borderId="0" xfId="0" applyFont="1" applyAlignment="1">
      <alignment horizontal="left" vertical="center" indent="3"/>
    </xf>
    <xf numFmtId="0" fontId="74" fillId="0" borderId="0" xfId="0" applyFont="1" applyFill="1" applyAlignment="1">
      <alignment horizontal="left" vertical="center"/>
    </xf>
    <xf numFmtId="0" fontId="74" fillId="0" borderId="0" xfId="0" applyFont="1" applyFill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74" fillId="0" borderId="11" xfId="0" applyFont="1" applyFill="1" applyBorder="1" applyAlignment="1">
      <alignment horizontal="right" vertical="center" indent="3"/>
    </xf>
    <xf numFmtId="3" fontId="74" fillId="0" borderId="11" xfId="0" applyNumberFormat="1" applyFont="1" applyFill="1" applyBorder="1" applyAlignment="1">
      <alignment horizontal="right" vertical="center" indent="2"/>
    </xf>
    <xf numFmtId="3" fontId="74" fillId="0" borderId="0" xfId="0" applyNumberFormat="1" applyFont="1" applyFill="1" applyBorder="1" applyAlignment="1">
      <alignment horizontal="right" vertical="center" indent="2"/>
    </xf>
    <xf numFmtId="3" fontId="74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5" fillId="0" borderId="0" xfId="0" applyFont="1" applyAlignment="1">
      <alignment/>
    </xf>
    <xf numFmtId="0" fontId="21" fillId="0" borderId="0" xfId="0" applyFont="1" applyAlignment="1">
      <alignment/>
    </xf>
    <xf numFmtId="0" fontId="73" fillId="0" borderId="0" xfId="0" applyFont="1" applyBorder="1" applyAlignment="1">
      <alignment horizontal="left" vertical="top"/>
    </xf>
    <xf numFmtId="0" fontId="12" fillId="0" borderId="11" xfId="0" applyFont="1" applyBorder="1" applyAlignment="1">
      <alignment/>
    </xf>
    <xf numFmtId="0" fontId="73" fillId="0" borderId="0" xfId="0" applyFont="1" applyFill="1" applyBorder="1" applyAlignment="1" quotePrefix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76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77" fillId="0" borderId="27" xfId="0" applyFont="1" applyBorder="1" applyAlignment="1">
      <alignment/>
    </xf>
    <xf numFmtId="0" fontId="77" fillId="0" borderId="27" xfId="0" applyFont="1" applyFill="1" applyBorder="1" applyAlignment="1">
      <alignment horizontal="center"/>
    </xf>
    <xf numFmtId="3" fontId="12" fillId="0" borderId="19" xfId="0" applyNumberFormat="1" applyFont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2" fillId="0" borderId="0" xfId="60" applyFont="1">
      <alignment/>
      <protection/>
    </xf>
    <xf numFmtId="0" fontId="0" fillId="0" borderId="0" xfId="60">
      <alignment/>
      <protection/>
    </xf>
    <xf numFmtId="0" fontId="11" fillId="0" borderId="0" xfId="60" applyFont="1">
      <alignment/>
      <protection/>
    </xf>
    <xf numFmtId="0" fontId="14" fillId="0" borderId="0" xfId="60" applyFont="1" applyAlignment="1">
      <alignment horizontal="center"/>
      <protection/>
    </xf>
    <xf numFmtId="0" fontId="13" fillId="0" borderId="0" xfId="60" applyFont="1" applyAlignment="1">
      <alignment horizontal="justify"/>
      <protection/>
    </xf>
    <xf numFmtId="0" fontId="14" fillId="1" borderId="28" xfId="60" applyFont="1" applyFill="1" applyBorder="1" applyAlignment="1">
      <alignment horizontal="center" vertical="top" wrapText="1"/>
      <protection/>
    </xf>
    <xf numFmtId="0" fontId="14" fillId="1" borderId="29" xfId="60" applyFont="1" applyFill="1" applyBorder="1" applyAlignment="1">
      <alignment horizontal="center" vertical="top" wrapText="1"/>
      <protection/>
    </xf>
    <xf numFmtId="0" fontId="14" fillId="0" borderId="30" xfId="60" applyFont="1" applyBorder="1" applyAlignment="1">
      <alignment horizontal="left" vertical="top" wrapText="1"/>
      <protection/>
    </xf>
    <xf numFmtId="0" fontId="0" fillId="0" borderId="26" xfId="60" applyBorder="1">
      <alignment/>
      <protection/>
    </xf>
    <xf numFmtId="0" fontId="23" fillId="0" borderId="31" xfId="60" applyFont="1" applyBorder="1" applyAlignment="1">
      <alignment horizontal="left" vertical="top" wrapText="1"/>
      <protection/>
    </xf>
    <xf numFmtId="0" fontId="12" fillId="0" borderId="11" xfId="60" applyFont="1" applyBorder="1" applyAlignment="1">
      <alignment horizontal="left" vertical="top" wrapText="1"/>
      <protection/>
    </xf>
    <xf numFmtId="0" fontId="12" fillId="0" borderId="31" xfId="60" applyFont="1" applyBorder="1" applyAlignment="1">
      <alignment horizontal="left" vertical="top" wrapText="1"/>
      <protection/>
    </xf>
    <xf numFmtId="0" fontId="12" fillId="34" borderId="11" xfId="60" applyFont="1" applyFill="1" applyBorder="1" applyAlignment="1">
      <alignment horizontal="left" vertical="top" wrapText="1"/>
      <protection/>
    </xf>
    <xf numFmtId="0" fontId="23" fillId="0" borderId="11" xfId="60" applyFont="1" applyBorder="1" applyAlignment="1">
      <alignment horizontal="left" vertical="top" wrapText="1"/>
      <protection/>
    </xf>
    <xf numFmtId="0" fontId="12" fillId="34" borderId="31" xfId="60" applyFont="1" applyFill="1" applyBorder="1" applyAlignment="1">
      <alignment horizontal="left" vertical="top" wrapText="1"/>
      <protection/>
    </xf>
    <xf numFmtId="0" fontId="23" fillId="0" borderId="32" xfId="60" applyFont="1" applyBorder="1" applyAlignment="1">
      <alignment horizontal="left" vertical="top" wrapText="1"/>
      <protection/>
    </xf>
    <xf numFmtId="0" fontId="23" fillId="0" borderId="33" xfId="60" applyFont="1" applyBorder="1" applyAlignment="1">
      <alignment horizontal="left" vertical="top" wrapText="1"/>
      <protection/>
    </xf>
    <xf numFmtId="0" fontId="14" fillId="0" borderId="34" xfId="60" applyFont="1" applyBorder="1" applyAlignment="1">
      <alignment horizontal="left" vertical="top" wrapText="1"/>
      <protection/>
    </xf>
    <xf numFmtId="0" fontId="12" fillId="0" borderId="29" xfId="60" applyFont="1" applyBorder="1" applyAlignment="1">
      <alignment horizontal="left" vertical="top" wrapText="1"/>
      <protection/>
    </xf>
    <xf numFmtId="0" fontId="12" fillId="0" borderId="26" xfId="60" applyFont="1" applyBorder="1" applyAlignment="1">
      <alignment horizontal="left" vertical="top" wrapText="1"/>
      <protection/>
    </xf>
    <xf numFmtId="0" fontId="14" fillId="0" borderId="31" xfId="60" applyFont="1" applyBorder="1" applyAlignment="1">
      <alignment horizontal="left" vertical="top" wrapText="1"/>
      <protection/>
    </xf>
    <xf numFmtId="0" fontId="12" fillId="0" borderId="30" xfId="60" applyFont="1" applyBorder="1" applyAlignment="1">
      <alignment horizontal="left" vertical="top" wrapText="1"/>
      <protection/>
    </xf>
    <xf numFmtId="0" fontId="0" fillId="0" borderId="11" xfId="60" applyBorder="1" applyAlignment="1">
      <alignment horizontal="left"/>
      <protection/>
    </xf>
    <xf numFmtId="0" fontId="23" fillId="0" borderId="29" xfId="60" applyFont="1" applyBorder="1" applyAlignment="1">
      <alignment horizontal="left" vertical="top" wrapText="1"/>
      <protection/>
    </xf>
    <xf numFmtId="0" fontId="23" fillId="0" borderId="35" xfId="60" applyFont="1" applyBorder="1" applyAlignment="1">
      <alignment horizontal="left" vertical="top" wrapText="1"/>
      <protection/>
    </xf>
    <xf numFmtId="0" fontId="23" fillId="0" borderId="26" xfId="60" applyFont="1" applyBorder="1" applyAlignment="1">
      <alignment horizontal="left" vertical="top" wrapText="1"/>
      <protection/>
    </xf>
    <xf numFmtId="0" fontId="14" fillId="0" borderId="36" xfId="60" applyFont="1" applyBorder="1" applyAlignment="1">
      <alignment horizontal="left"/>
      <protection/>
    </xf>
    <xf numFmtId="0" fontId="12" fillId="0" borderId="33" xfId="60" applyFont="1" applyBorder="1" applyAlignment="1">
      <alignment horizontal="left" vertical="top" wrapText="1"/>
      <protection/>
    </xf>
    <xf numFmtId="0" fontId="14" fillId="0" borderId="28" xfId="60" applyFont="1" applyBorder="1" applyAlignment="1">
      <alignment horizontal="left"/>
      <protection/>
    </xf>
    <xf numFmtId="0" fontId="14" fillId="0" borderId="34" xfId="60" applyFont="1" applyBorder="1" applyAlignment="1">
      <alignment horizontal="left"/>
      <protection/>
    </xf>
    <xf numFmtId="0" fontId="12" fillId="0" borderId="37" xfId="60" applyFont="1" applyBorder="1" applyAlignment="1">
      <alignment horizontal="left" vertical="top" wrapText="1"/>
      <protection/>
    </xf>
    <xf numFmtId="0" fontId="8" fillId="0" borderId="0" xfId="65" applyFont="1">
      <alignment/>
      <protection/>
    </xf>
    <xf numFmtId="0" fontId="8" fillId="0" borderId="0" xfId="65" applyFont="1" applyFill="1">
      <alignment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8" fillId="0" borderId="33" xfId="65" applyFont="1" applyBorder="1" applyAlignment="1">
      <alignment horizontal="center"/>
      <protection/>
    </xf>
    <xf numFmtId="0" fontId="8" fillId="0" borderId="38" xfId="65" applyFont="1" applyBorder="1" applyAlignment="1">
      <alignment horizontal="center"/>
      <protection/>
    </xf>
    <xf numFmtId="0" fontId="8" fillId="0" borderId="39" xfId="65" applyFont="1" applyBorder="1" applyAlignment="1">
      <alignment horizontal="center"/>
      <protection/>
    </xf>
    <xf numFmtId="0" fontId="8" fillId="0" borderId="40" xfId="65" applyFont="1" applyBorder="1" applyAlignment="1">
      <alignment horizontal="center"/>
      <protection/>
    </xf>
    <xf numFmtId="0" fontId="8" fillId="0" borderId="36" xfId="65" applyFont="1" applyBorder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78" fillId="0" borderId="11" xfId="0" applyFont="1" applyFill="1" applyBorder="1" applyAlignment="1">
      <alignment horizontal="center"/>
    </xf>
    <xf numFmtId="49" fontId="79" fillId="0" borderId="11" xfId="0" applyNumberFormat="1" applyFont="1" applyFill="1" applyBorder="1" applyAlignment="1">
      <alignment horizontal="right"/>
    </xf>
    <xf numFmtId="0" fontId="76" fillId="0" borderId="11" xfId="0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76" fillId="0" borderId="0" xfId="0" applyFont="1" applyFill="1" applyAlignment="1">
      <alignment/>
    </xf>
    <xf numFmtId="0" fontId="79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right"/>
    </xf>
    <xf numFmtId="0" fontId="0" fillId="0" borderId="0" xfId="60" applyFill="1">
      <alignment/>
      <protection/>
    </xf>
    <xf numFmtId="0" fontId="13" fillId="0" borderId="0" xfId="60" applyFont="1" applyFill="1" applyAlignment="1">
      <alignment horizontal="right"/>
      <protection/>
    </xf>
    <xf numFmtId="0" fontId="15" fillId="0" borderId="0" xfId="60" applyFont="1" applyFill="1" applyAlignment="1">
      <alignment horizontal="right"/>
      <protection/>
    </xf>
    <xf numFmtId="0" fontId="14" fillId="0" borderId="41" xfId="60" applyFont="1" applyFill="1" applyBorder="1" applyAlignment="1">
      <alignment horizontal="center" vertical="top" wrapText="1"/>
      <protection/>
    </xf>
    <xf numFmtId="0" fontId="0" fillId="0" borderId="42" xfId="60" applyFill="1" applyBorder="1">
      <alignment/>
      <protection/>
    </xf>
    <xf numFmtId="3" fontId="12" fillId="0" borderId="19" xfId="60" applyNumberFormat="1" applyFont="1" applyFill="1" applyBorder="1" applyAlignment="1">
      <alignment horizontal="right" vertical="top" wrapText="1"/>
      <protection/>
    </xf>
    <xf numFmtId="3" fontId="23" fillId="0" borderId="19" xfId="60" applyNumberFormat="1" applyFont="1" applyFill="1" applyBorder="1" applyAlignment="1">
      <alignment horizontal="right" vertical="top" wrapText="1"/>
      <protection/>
    </xf>
    <xf numFmtId="3" fontId="23" fillId="0" borderId="43" xfId="60" applyNumberFormat="1" applyFont="1" applyFill="1" applyBorder="1" applyAlignment="1">
      <alignment horizontal="right" vertical="top" wrapText="1"/>
      <protection/>
    </xf>
    <xf numFmtId="3" fontId="23" fillId="0" borderId="42" xfId="60" applyNumberFormat="1" applyFont="1" applyFill="1" applyBorder="1" applyAlignment="1">
      <alignment horizontal="right" vertical="top" wrapText="1"/>
      <protection/>
    </xf>
    <xf numFmtId="3" fontId="12" fillId="0" borderId="43" xfId="60" applyNumberFormat="1" applyFont="1" applyFill="1" applyBorder="1" applyAlignment="1">
      <alignment horizontal="right" vertical="top" wrapText="1"/>
      <protection/>
    </xf>
    <xf numFmtId="3" fontId="14" fillId="0" borderId="41" xfId="60" applyNumberFormat="1" applyFont="1" applyFill="1" applyBorder="1" applyAlignment="1">
      <alignment horizontal="right" vertical="top" wrapText="1"/>
      <protection/>
    </xf>
    <xf numFmtId="3" fontId="12" fillId="0" borderId="42" xfId="60" applyNumberFormat="1" applyFont="1" applyFill="1" applyBorder="1" applyAlignment="1">
      <alignment horizontal="right" vertical="top" wrapText="1"/>
      <protection/>
    </xf>
    <xf numFmtId="3" fontId="0" fillId="0" borderId="19" xfId="60" applyNumberFormat="1" applyFill="1" applyBorder="1">
      <alignment/>
      <protection/>
    </xf>
    <xf numFmtId="3" fontId="14" fillId="0" borderId="21" xfId="60" applyNumberFormat="1" applyFont="1" applyFill="1" applyBorder="1" applyAlignment="1">
      <alignment horizontal="right" vertical="top" wrapText="1"/>
      <protection/>
    </xf>
    <xf numFmtId="14" fontId="12" fillId="0" borderId="11" xfId="0" applyNumberFormat="1" applyFont="1" applyBorder="1" applyAlignment="1">
      <alignment horizontal="center" wrapText="1"/>
    </xf>
    <xf numFmtId="165" fontId="12" fillId="0" borderId="11" xfId="49" applyNumberFormat="1" applyFont="1" applyBorder="1" applyAlignment="1">
      <alignment horizontal="right" wrapText="1"/>
    </xf>
    <xf numFmtId="165" fontId="12" fillId="0" borderId="14" xfId="49" applyNumberFormat="1" applyFont="1" applyBorder="1" applyAlignment="1">
      <alignment horizontal="right" wrapText="1"/>
    </xf>
    <xf numFmtId="165" fontId="14" fillId="0" borderId="15" xfId="49" applyNumberFormat="1" applyFont="1" applyBorder="1" applyAlignment="1">
      <alignment horizontal="right" wrapText="1"/>
    </xf>
    <xf numFmtId="0" fontId="26" fillId="0" borderId="0" xfId="65" applyFont="1" applyAlignment="1">
      <alignment horizontal="center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top" wrapText="1"/>
    </xf>
    <xf numFmtId="0" fontId="18" fillId="0" borderId="11" xfId="61" applyFont="1" applyBorder="1" applyAlignment="1">
      <alignment horizontal="center" vertical="top" wrapText="1"/>
      <protection/>
    </xf>
    <xf numFmtId="49" fontId="76" fillId="0" borderId="11" xfId="0" applyNumberFormat="1" applyFont="1" applyBorder="1" applyAlignment="1">
      <alignment/>
    </xf>
    <xf numFmtId="3" fontId="76" fillId="34" borderId="11" xfId="0" applyNumberFormat="1" applyFont="1" applyFill="1" applyBorder="1" applyAlignment="1">
      <alignment horizontal="center"/>
    </xf>
    <xf numFmtId="0" fontId="76" fillId="34" borderId="11" xfId="0" applyFont="1" applyFill="1" applyBorder="1" applyAlignment="1">
      <alignment/>
    </xf>
    <xf numFmtId="0" fontId="76" fillId="0" borderId="11" xfId="0" applyFont="1" applyBorder="1" applyAlignment="1">
      <alignment/>
    </xf>
    <xf numFmtId="0" fontId="76" fillId="0" borderId="33" xfId="0" applyFont="1" applyBorder="1" applyAlignment="1">
      <alignment/>
    </xf>
    <xf numFmtId="3" fontId="80" fillId="34" borderId="11" xfId="0" applyNumberFormat="1" applyFont="1" applyFill="1" applyBorder="1" applyAlignment="1">
      <alignment horizontal="center"/>
    </xf>
    <xf numFmtId="165" fontId="27" fillId="0" borderId="11" xfId="49" applyNumberFormat="1" applyFont="1" applyBorder="1" applyAlignment="1">
      <alignment horizontal="justify" wrapText="1"/>
    </xf>
    <xf numFmtId="165" fontId="30" fillId="0" borderId="11" xfId="49" applyNumberFormat="1" applyFont="1" applyBorder="1" applyAlignment="1">
      <alignment horizontal="justify" wrapText="1"/>
    </xf>
    <xf numFmtId="3" fontId="81" fillId="34" borderId="11" xfId="0" applyNumberFormat="1" applyFont="1" applyFill="1" applyBorder="1" applyAlignment="1">
      <alignment horizontal="center"/>
    </xf>
    <xf numFmtId="165" fontId="76" fillId="34" borderId="11" xfId="49" applyNumberFormat="1" applyFont="1" applyFill="1" applyBorder="1" applyAlignment="1">
      <alignment horizontal="right"/>
    </xf>
    <xf numFmtId="165" fontId="0" fillId="0" borderId="0" xfId="49" applyNumberFormat="1" applyFont="1" applyAlignment="1">
      <alignment/>
    </xf>
    <xf numFmtId="165" fontId="28" fillId="0" borderId="0" xfId="49" applyNumberFormat="1" applyFont="1" applyAlignment="1">
      <alignment horizontal="right"/>
    </xf>
    <xf numFmtId="165" fontId="18" fillId="0" borderId="0" xfId="49" applyNumberFormat="1" applyFont="1" applyAlignment="1">
      <alignment horizontal="center"/>
    </xf>
    <xf numFmtId="165" fontId="18" fillId="0" borderId="11" xfId="49" applyNumberFormat="1" applyFont="1" applyBorder="1" applyAlignment="1">
      <alignment horizontal="center" vertical="top" wrapText="1"/>
    </xf>
    <xf numFmtId="165" fontId="80" fillId="34" borderId="11" xfId="49" applyNumberFormat="1" applyFont="1" applyFill="1" applyBorder="1" applyAlignment="1">
      <alignment horizontal="right"/>
    </xf>
    <xf numFmtId="165" fontId="81" fillId="34" borderId="11" xfId="49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2" fillId="0" borderId="0" xfId="64" applyFont="1" applyFill="1" applyBorder="1" applyAlignment="1">
      <alignment horizontal="left" vertical="center" wrapText="1"/>
      <protection/>
    </xf>
    <xf numFmtId="1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13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/>
      <protection/>
    </xf>
    <xf numFmtId="0" fontId="8" fillId="0" borderId="18" xfId="65" applyFont="1" applyBorder="1" applyAlignment="1">
      <alignment horizontal="center"/>
      <protection/>
    </xf>
    <xf numFmtId="0" fontId="8" fillId="0" borderId="20" xfId="65" applyFont="1" applyBorder="1" applyAlignment="1">
      <alignment horizontal="center"/>
      <protection/>
    </xf>
    <xf numFmtId="0" fontId="9" fillId="34" borderId="44" xfId="65" applyFont="1" applyFill="1" applyBorder="1" applyAlignment="1">
      <alignment horizontal="left"/>
      <protection/>
    </xf>
    <xf numFmtId="1" fontId="8" fillId="34" borderId="45" xfId="65" applyNumberFormat="1" applyFont="1" applyFill="1" applyBorder="1" applyAlignment="1">
      <alignment horizontal="center"/>
      <protection/>
    </xf>
    <xf numFmtId="0" fontId="8" fillId="34" borderId="36" xfId="65" applyFont="1" applyFill="1" applyBorder="1" applyAlignment="1">
      <alignment horizontal="left" wrapText="1"/>
      <protection/>
    </xf>
    <xf numFmtId="1" fontId="8" fillId="34" borderId="46" xfId="65" applyNumberFormat="1" applyFont="1" applyFill="1" applyBorder="1" applyAlignment="1">
      <alignment horizontal="center"/>
      <protection/>
    </xf>
    <xf numFmtId="0" fontId="14" fillId="34" borderId="44" xfId="0" applyFont="1" applyFill="1" applyBorder="1" applyAlignment="1">
      <alignment/>
    </xf>
    <xf numFmtId="0" fontId="12" fillId="34" borderId="47" xfId="64" applyFont="1" applyFill="1" applyBorder="1" applyAlignment="1">
      <alignment horizontal="left" vertical="center" wrapText="1"/>
      <protection/>
    </xf>
    <xf numFmtId="1" fontId="8" fillId="34" borderId="48" xfId="65" applyNumberFormat="1" applyFont="1" applyFill="1" applyBorder="1" applyAlignment="1">
      <alignment horizontal="center"/>
      <protection/>
    </xf>
    <xf numFmtId="0" fontId="8" fillId="34" borderId="47" xfId="65" applyFont="1" applyFill="1" applyBorder="1" applyAlignment="1">
      <alignment horizontal="left" wrapText="1"/>
      <protection/>
    </xf>
    <xf numFmtId="1" fontId="8" fillId="34" borderId="49" xfId="65" applyNumberFormat="1" applyFont="1" applyFill="1" applyBorder="1" applyAlignment="1">
      <alignment horizontal="center"/>
      <protection/>
    </xf>
    <xf numFmtId="0" fontId="9" fillId="34" borderId="44" xfId="65" applyFont="1" applyFill="1" applyBorder="1">
      <alignment/>
      <protection/>
    </xf>
    <xf numFmtId="0" fontId="8" fillId="34" borderId="47" xfId="65" applyFont="1" applyFill="1" applyBorder="1" applyAlignment="1">
      <alignment wrapText="1"/>
      <protection/>
    </xf>
    <xf numFmtId="0" fontId="14" fillId="34" borderId="44" xfId="66" applyFont="1" applyFill="1" applyBorder="1" applyAlignment="1">
      <alignment horizontal="left" vertical="top" wrapText="1"/>
      <protection/>
    </xf>
    <xf numFmtId="1" fontId="12" fillId="34" borderId="45" xfId="0" applyNumberFormat="1" applyFont="1" applyFill="1" applyBorder="1" applyAlignment="1">
      <alignment horizontal="center"/>
    </xf>
    <xf numFmtId="0" fontId="12" fillId="34" borderId="50" xfId="64" applyFont="1" applyFill="1" applyBorder="1" applyAlignment="1">
      <alignment horizontal="left" vertical="center" wrapText="1"/>
      <protection/>
    </xf>
    <xf numFmtId="1" fontId="12" fillId="34" borderId="49" xfId="0" applyNumberFormat="1" applyFont="1" applyFill="1" applyBorder="1" applyAlignment="1">
      <alignment horizontal="center"/>
    </xf>
    <xf numFmtId="0" fontId="12" fillId="34" borderId="36" xfId="64" applyFont="1" applyFill="1" applyBorder="1" applyAlignment="1">
      <alignment horizontal="left" vertical="center" wrapText="1"/>
      <protection/>
    </xf>
    <xf numFmtId="1" fontId="12" fillId="34" borderId="46" xfId="0" applyNumberFormat="1" applyFont="1" applyFill="1" applyBorder="1" applyAlignment="1">
      <alignment horizontal="center"/>
    </xf>
    <xf numFmtId="0" fontId="14" fillId="34" borderId="44" xfId="64" applyFont="1" applyFill="1" applyBorder="1" applyAlignment="1">
      <alignment horizontal="left" vertical="center" wrapText="1"/>
      <protection/>
    </xf>
    <xf numFmtId="0" fontId="14" fillId="34" borderId="36" xfId="64" applyFont="1" applyFill="1" applyBorder="1" applyAlignment="1">
      <alignment horizontal="left" vertical="center" wrapText="1"/>
      <protection/>
    </xf>
    <xf numFmtId="0" fontId="12" fillId="34" borderId="49" xfId="64" applyFont="1" applyFill="1" applyBorder="1" applyAlignment="1">
      <alignment horizontal="left" vertical="center" wrapText="1"/>
      <protection/>
    </xf>
    <xf numFmtId="1" fontId="12" fillId="34" borderId="48" xfId="0" applyNumberFormat="1" applyFont="1" applyFill="1" applyBorder="1" applyAlignment="1">
      <alignment horizontal="center"/>
    </xf>
    <xf numFmtId="0" fontId="14" fillId="34" borderId="45" xfId="64" applyFont="1" applyFill="1" applyBorder="1" applyAlignment="1">
      <alignment horizontal="left" vertical="center" wrapText="1"/>
      <protection/>
    </xf>
    <xf numFmtId="1" fontId="12" fillId="34" borderId="51" xfId="0" applyNumberFormat="1" applyFont="1" applyFill="1" applyBorder="1" applyAlignment="1">
      <alignment horizontal="center"/>
    </xf>
    <xf numFmtId="0" fontId="82" fillId="34" borderId="34" xfId="64" applyFont="1" applyFill="1" applyBorder="1" applyAlignment="1">
      <alignment horizontal="left" vertical="center" wrapText="1"/>
      <protection/>
    </xf>
    <xf numFmtId="1" fontId="12" fillId="34" borderId="52" xfId="0" applyNumberFormat="1" applyFont="1" applyFill="1" applyBorder="1" applyAlignment="1">
      <alignment horizontal="center"/>
    </xf>
    <xf numFmtId="0" fontId="14" fillId="34" borderId="30" xfId="64" applyFont="1" applyFill="1" applyBorder="1" applyAlignment="1">
      <alignment horizontal="left" vertical="center" wrapText="1"/>
      <protection/>
    </xf>
    <xf numFmtId="1" fontId="12" fillId="34" borderId="44" xfId="0" applyNumberFormat="1" applyFont="1" applyFill="1" applyBorder="1" applyAlignment="1">
      <alignment horizontal="center"/>
    </xf>
    <xf numFmtId="0" fontId="12" fillId="34" borderId="32" xfId="64" applyFont="1" applyFill="1" applyBorder="1" applyAlignment="1">
      <alignment horizontal="left" vertical="center" wrapText="1"/>
      <protection/>
    </xf>
    <xf numFmtId="1" fontId="12" fillId="34" borderId="32" xfId="0" applyNumberFormat="1" applyFont="1" applyFill="1" applyBorder="1" applyAlignment="1">
      <alignment horizontal="center"/>
    </xf>
    <xf numFmtId="1" fontId="12" fillId="34" borderId="47" xfId="0" applyNumberFormat="1" applyFont="1" applyFill="1" applyBorder="1" applyAlignment="1">
      <alignment horizontal="center"/>
    </xf>
    <xf numFmtId="0" fontId="14" fillId="34" borderId="53" xfId="64" applyFont="1" applyFill="1" applyBorder="1" applyAlignment="1">
      <alignment horizontal="left" vertical="center" wrapText="1"/>
      <protection/>
    </xf>
    <xf numFmtId="3" fontId="0" fillId="0" borderId="0" xfId="0" applyNumberFormat="1" applyBorder="1" applyAlignment="1">
      <alignment vertical="center"/>
    </xf>
    <xf numFmtId="0" fontId="7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83" fillId="0" borderId="11" xfId="0" applyFont="1" applyFill="1" applyBorder="1" applyAlignment="1">
      <alignment wrapText="1"/>
    </xf>
    <xf numFmtId="0" fontId="19" fillId="0" borderId="0" xfId="0" applyFont="1" applyAlignment="1">
      <alignment horizontal="center" wrapText="1"/>
    </xf>
    <xf numFmtId="0" fontId="14" fillId="33" borderId="50" xfId="0" applyFont="1" applyFill="1" applyBorder="1" applyAlignment="1">
      <alignment horizontal="center" wrapText="1"/>
    </xf>
    <xf numFmtId="0" fontId="14" fillId="33" borderId="54" xfId="0" applyFont="1" applyFill="1" applyBorder="1" applyAlignment="1">
      <alignment horizontal="center" wrapText="1"/>
    </xf>
    <xf numFmtId="0" fontId="14" fillId="33" borderId="55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8" fillId="0" borderId="0" xfId="60" applyFont="1" applyAlignment="1">
      <alignment horizontal="center"/>
      <protection/>
    </xf>
    <xf numFmtId="0" fontId="14" fillId="0" borderId="0" xfId="60" applyFont="1" applyAlignment="1">
      <alignment horizontal="center"/>
      <protection/>
    </xf>
    <xf numFmtId="0" fontId="14" fillId="0" borderId="34" xfId="60" applyFont="1" applyBorder="1" applyAlignment="1">
      <alignment horizontal="left"/>
      <protection/>
    </xf>
    <xf numFmtId="0" fontId="14" fillId="0" borderId="37" xfId="60" applyFont="1" applyBorder="1" applyAlignment="1">
      <alignment horizontal="left"/>
      <protection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3" fontId="8" fillId="34" borderId="22" xfId="65" applyNumberFormat="1" applyFont="1" applyFill="1" applyBorder="1" applyAlignment="1">
      <alignment horizontal="right" vertical="center"/>
      <protection/>
    </xf>
    <xf numFmtId="3" fontId="8" fillId="34" borderId="57" xfId="65" applyNumberFormat="1" applyFont="1" applyFill="1" applyBorder="1" applyAlignment="1">
      <alignment horizontal="right" vertical="center"/>
      <protection/>
    </xf>
    <xf numFmtId="0" fontId="8" fillId="0" borderId="40" xfId="65" applyFont="1" applyBorder="1" applyAlignment="1">
      <alignment horizontal="center" vertical="center" wrapText="1"/>
      <protection/>
    </xf>
    <xf numFmtId="0" fontId="8" fillId="0" borderId="58" xfId="65" applyFont="1" applyBorder="1" applyAlignment="1">
      <alignment horizontal="center" vertical="center" wrapText="1"/>
      <protection/>
    </xf>
    <xf numFmtId="0" fontId="8" fillId="0" borderId="59" xfId="65" applyFont="1" applyBorder="1" applyAlignment="1">
      <alignment horizontal="center" vertical="center" wrapText="1"/>
      <protection/>
    </xf>
    <xf numFmtId="0" fontId="8" fillId="0" borderId="27" xfId="65" applyFont="1" applyBorder="1" applyAlignment="1">
      <alignment horizontal="center" vertical="center" wrapText="1"/>
      <protection/>
    </xf>
    <xf numFmtId="3" fontId="8" fillId="34" borderId="24" xfId="65" applyNumberFormat="1" applyFont="1" applyFill="1" applyBorder="1" applyAlignment="1">
      <alignment horizontal="right" vertical="center"/>
      <protection/>
    </xf>
    <xf numFmtId="3" fontId="8" fillId="34" borderId="15" xfId="65" applyNumberFormat="1" applyFont="1" applyFill="1" applyBorder="1" applyAlignment="1">
      <alignment horizontal="right" vertical="center"/>
      <protection/>
    </xf>
    <xf numFmtId="3" fontId="8" fillId="34" borderId="24" xfId="65" applyNumberFormat="1" applyFont="1" applyFill="1" applyBorder="1" applyAlignment="1">
      <alignment vertical="center"/>
      <protection/>
    </xf>
    <xf numFmtId="3" fontId="8" fillId="34" borderId="15" xfId="65" applyNumberFormat="1" applyFont="1" applyFill="1" applyBorder="1" applyAlignment="1">
      <alignment vertical="center"/>
      <protection/>
    </xf>
    <xf numFmtId="0" fontId="8" fillId="34" borderId="44" xfId="65" applyFont="1" applyFill="1" applyBorder="1" applyAlignment="1">
      <alignment horizontal="center"/>
      <protection/>
    </xf>
    <xf numFmtId="0" fontId="8" fillId="34" borderId="60" xfId="65" applyFont="1" applyFill="1" applyBorder="1" applyAlignment="1">
      <alignment horizontal="center"/>
      <protection/>
    </xf>
    <xf numFmtId="0" fontId="0" fillId="34" borderId="15" xfId="0" applyFill="1" applyBorder="1" applyAlignment="1">
      <alignment horizontal="right" vertical="center"/>
    </xf>
    <xf numFmtId="3" fontId="12" fillId="34" borderId="22" xfId="0" applyNumberFormat="1" applyFont="1" applyFill="1" applyBorder="1" applyAlignment="1">
      <alignment vertical="center"/>
    </xf>
    <xf numFmtId="3" fontId="12" fillId="34" borderId="57" xfId="0" applyNumberFormat="1" applyFont="1" applyFill="1" applyBorder="1" applyAlignment="1">
      <alignment vertical="center"/>
    </xf>
    <xf numFmtId="3" fontId="12" fillId="34" borderId="24" xfId="0" applyNumberFormat="1" applyFont="1" applyFill="1" applyBorder="1" applyAlignment="1">
      <alignment horizontal="right" vertical="center"/>
    </xf>
    <xf numFmtId="3" fontId="12" fillId="34" borderId="15" xfId="0" applyNumberFormat="1" applyFont="1" applyFill="1" applyBorder="1" applyAlignment="1">
      <alignment horizontal="right" vertical="center"/>
    </xf>
    <xf numFmtId="0" fontId="12" fillId="34" borderId="25" xfId="0" applyFont="1" applyFill="1" applyBorder="1" applyAlignment="1">
      <alignment horizontal="right" vertical="center"/>
    </xf>
    <xf numFmtId="0" fontId="12" fillId="34" borderId="21" xfId="0" applyFont="1" applyFill="1" applyBorder="1" applyAlignment="1">
      <alignment horizontal="right" vertical="center"/>
    </xf>
    <xf numFmtId="3" fontId="12" fillId="34" borderId="22" xfId="0" applyNumberFormat="1" applyFont="1" applyFill="1" applyBorder="1" applyAlignment="1">
      <alignment horizontal="right" vertical="center"/>
    </xf>
    <xf numFmtId="3" fontId="12" fillId="34" borderId="57" xfId="0" applyNumberFormat="1" applyFont="1" applyFill="1" applyBorder="1" applyAlignment="1">
      <alignment horizontal="right" vertical="center"/>
    </xf>
    <xf numFmtId="3" fontId="12" fillId="34" borderId="24" xfId="0" applyNumberFormat="1" applyFont="1" applyFill="1" applyBorder="1" applyAlignment="1">
      <alignment vertical="center"/>
    </xf>
    <xf numFmtId="3" fontId="12" fillId="34" borderId="15" xfId="0" applyNumberFormat="1" applyFont="1" applyFill="1" applyBorder="1" applyAlignment="1">
      <alignment vertical="center"/>
    </xf>
    <xf numFmtId="3" fontId="12" fillId="34" borderId="25" xfId="0" applyNumberFormat="1" applyFont="1" applyFill="1" applyBorder="1" applyAlignment="1">
      <alignment horizontal="right" vertical="center"/>
    </xf>
    <xf numFmtId="3" fontId="12" fillId="34" borderId="21" xfId="0" applyNumberFormat="1" applyFont="1" applyFill="1" applyBorder="1" applyAlignment="1">
      <alignment horizontal="right" vertical="center"/>
    </xf>
    <xf numFmtId="3" fontId="8" fillId="34" borderId="61" xfId="65" applyNumberFormat="1" applyFont="1" applyFill="1" applyBorder="1" applyAlignment="1">
      <alignment vertical="center"/>
      <protection/>
    </xf>
    <xf numFmtId="0" fontId="0" fillId="34" borderId="15" xfId="0" applyFill="1" applyBorder="1" applyAlignment="1">
      <alignment vertical="center"/>
    </xf>
    <xf numFmtId="3" fontId="8" fillId="34" borderId="22" xfId="65" applyNumberFormat="1" applyFont="1" applyFill="1" applyBorder="1" applyAlignment="1">
      <alignment vertical="center"/>
      <protection/>
    </xf>
    <xf numFmtId="3" fontId="8" fillId="34" borderId="62" xfId="65" applyNumberFormat="1" applyFont="1" applyFill="1" applyBorder="1" applyAlignment="1">
      <alignment vertical="center"/>
      <protection/>
    </xf>
    <xf numFmtId="3" fontId="8" fillId="34" borderId="57" xfId="65" applyNumberFormat="1" applyFont="1" applyFill="1" applyBorder="1" applyAlignment="1">
      <alignment vertical="center"/>
      <protection/>
    </xf>
    <xf numFmtId="3" fontId="8" fillId="34" borderId="61" xfId="65" applyNumberFormat="1" applyFont="1" applyFill="1" applyBorder="1" applyAlignment="1">
      <alignment horizontal="right" vertical="center"/>
      <protection/>
    </xf>
    <xf numFmtId="3" fontId="12" fillId="34" borderId="22" xfId="0" applyNumberFormat="1" applyFont="1" applyFill="1" applyBorder="1" applyAlignment="1">
      <alignment horizontal="right" vertical="center" wrapText="1"/>
    </xf>
    <xf numFmtId="3" fontId="12" fillId="34" borderId="57" xfId="0" applyNumberFormat="1" applyFont="1" applyFill="1" applyBorder="1" applyAlignment="1">
      <alignment horizontal="right" vertical="center" wrapText="1"/>
    </xf>
    <xf numFmtId="0" fontId="0" fillId="34" borderId="57" xfId="0" applyFill="1" applyBorder="1" applyAlignment="1">
      <alignment vertical="center"/>
    </xf>
    <xf numFmtId="0" fontId="8" fillId="34" borderId="63" xfId="65" applyFont="1" applyFill="1" applyBorder="1" applyAlignment="1">
      <alignment horizontal="center"/>
      <protection/>
    </xf>
    <xf numFmtId="0" fontId="8" fillId="0" borderId="32" xfId="65" applyFont="1" applyBorder="1" applyAlignment="1">
      <alignment horizontal="center" vertical="center" wrapText="1"/>
      <protection/>
    </xf>
    <xf numFmtId="0" fontId="8" fillId="0" borderId="38" xfId="65" applyFont="1" applyBorder="1" applyAlignment="1">
      <alignment horizontal="center" vertical="center" wrapText="1"/>
      <protection/>
    </xf>
    <xf numFmtId="0" fontId="8" fillId="0" borderId="30" xfId="65" applyFont="1" applyBorder="1" applyAlignment="1">
      <alignment horizontal="center" vertical="center" wrapText="1"/>
      <protection/>
    </xf>
    <xf numFmtId="0" fontId="8" fillId="0" borderId="64" xfId="65" applyFont="1" applyBorder="1" applyAlignment="1">
      <alignment horizontal="center" vertical="center" wrapText="1"/>
      <protection/>
    </xf>
    <xf numFmtId="0" fontId="8" fillId="0" borderId="65" xfId="65" applyFont="1" applyBorder="1" applyAlignment="1">
      <alignment horizontal="center" vertical="center" wrapText="1"/>
      <protection/>
    </xf>
    <xf numFmtId="0" fontId="8" fillId="0" borderId="66" xfId="65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3" fontId="8" fillId="34" borderId="25" xfId="65" applyNumberFormat="1" applyFont="1" applyFill="1" applyBorder="1" applyAlignment="1">
      <alignment horizontal="right" vertical="center"/>
      <protection/>
    </xf>
    <xf numFmtId="3" fontId="8" fillId="34" borderId="21" xfId="65" applyNumberFormat="1" applyFont="1" applyFill="1" applyBorder="1" applyAlignment="1">
      <alignment horizontal="right" vertical="center"/>
      <protection/>
    </xf>
    <xf numFmtId="0" fontId="8" fillId="34" borderId="25" xfId="65" applyFont="1" applyFill="1" applyBorder="1" applyAlignment="1">
      <alignment vertical="center"/>
      <protection/>
    </xf>
    <xf numFmtId="0" fontId="8" fillId="34" borderId="21" xfId="65" applyFont="1" applyFill="1" applyBorder="1" applyAlignment="1">
      <alignment vertical="center"/>
      <protection/>
    </xf>
    <xf numFmtId="0" fontId="12" fillId="34" borderId="24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0" fontId="0" fillId="34" borderId="34" xfId="0" applyFill="1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8" fillId="34" borderId="69" xfId="65" applyFont="1" applyFill="1" applyBorder="1" applyAlignment="1">
      <alignment wrapText="1"/>
      <protection/>
    </xf>
    <xf numFmtId="0" fontId="8" fillId="34" borderId="48" xfId="65" applyFont="1" applyFill="1" applyBorder="1" applyAlignment="1">
      <alignment wrapText="1"/>
      <protection/>
    </xf>
    <xf numFmtId="1" fontId="8" fillId="34" borderId="69" xfId="65" applyNumberFormat="1" applyFont="1" applyFill="1" applyBorder="1" applyAlignment="1">
      <alignment horizontal="center"/>
      <protection/>
    </xf>
    <xf numFmtId="1" fontId="8" fillId="34" borderId="48" xfId="65" applyNumberFormat="1" applyFont="1" applyFill="1" applyBorder="1" applyAlignment="1">
      <alignment horizontal="center"/>
      <protection/>
    </xf>
    <xf numFmtId="3" fontId="8" fillId="34" borderId="62" xfId="65" applyNumberFormat="1" applyFont="1" applyFill="1" applyBorder="1" applyAlignment="1">
      <alignment horizontal="right" vertical="center"/>
      <protection/>
    </xf>
    <xf numFmtId="3" fontId="8" fillId="34" borderId="70" xfId="65" applyNumberFormat="1" applyFont="1" applyFill="1" applyBorder="1" applyAlignment="1">
      <alignment horizontal="right" vertical="center"/>
      <protection/>
    </xf>
    <xf numFmtId="0" fontId="0" fillId="34" borderId="61" xfId="0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2" fillId="34" borderId="25" xfId="65" applyNumberFormat="1" applyFont="1" applyFill="1" applyBorder="1" applyAlignment="1">
      <alignment vertical="center"/>
      <protection/>
    </xf>
    <xf numFmtId="3" fontId="12" fillId="34" borderId="21" xfId="65" applyNumberFormat="1" applyFont="1" applyFill="1" applyBorder="1" applyAlignment="1">
      <alignment vertical="center"/>
      <protection/>
    </xf>
    <xf numFmtId="3" fontId="8" fillId="34" borderId="25" xfId="65" applyNumberFormat="1" applyFont="1" applyFill="1" applyBorder="1" applyAlignment="1">
      <alignment vertical="center"/>
      <protection/>
    </xf>
    <xf numFmtId="3" fontId="8" fillId="34" borderId="21" xfId="65" applyNumberFormat="1" applyFont="1" applyFill="1" applyBorder="1" applyAlignment="1">
      <alignment vertical="center"/>
      <protection/>
    </xf>
    <xf numFmtId="0" fontId="26" fillId="0" borderId="0" xfId="65" applyFont="1" applyAlignment="1">
      <alignment horizontal="center"/>
      <protection/>
    </xf>
    <xf numFmtId="0" fontId="8" fillId="0" borderId="71" xfId="65" applyFont="1" applyBorder="1" applyAlignment="1">
      <alignment horizontal="center" wrapText="1"/>
      <protection/>
    </xf>
    <xf numFmtId="0" fontId="8" fillId="0" borderId="46" xfId="65" applyFont="1" applyBorder="1" applyAlignment="1">
      <alignment horizontal="center" wrapText="1"/>
      <protection/>
    </xf>
    <xf numFmtId="0" fontId="8" fillId="0" borderId="48" xfId="65" applyFont="1" applyBorder="1" applyAlignment="1">
      <alignment horizontal="center" wrapText="1"/>
      <protection/>
    </xf>
    <xf numFmtId="0" fontId="8" fillId="0" borderId="22" xfId="65" applyFont="1" applyBorder="1" applyAlignment="1">
      <alignment horizontal="center" vertical="center" wrapText="1"/>
      <protection/>
    </xf>
    <xf numFmtId="0" fontId="8" fillId="0" borderId="62" xfId="65" applyFont="1" applyBorder="1" applyAlignment="1">
      <alignment horizontal="center" vertical="center" wrapText="1"/>
      <protection/>
    </xf>
    <xf numFmtId="0" fontId="8" fillId="0" borderId="57" xfId="65" applyFont="1" applyBorder="1" applyAlignment="1">
      <alignment horizontal="center" vertical="center" wrapText="1"/>
      <protection/>
    </xf>
    <xf numFmtId="0" fontId="8" fillId="0" borderId="25" xfId="65" applyFont="1" applyBorder="1" applyAlignment="1">
      <alignment horizontal="center" vertical="center" wrapText="1"/>
      <protection/>
    </xf>
    <xf numFmtId="0" fontId="8" fillId="0" borderId="70" xfId="65" applyFont="1" applyBorder="1" applyAlignment="1">
      <alignment horizontal="center" vertical="center" wrapText="1"/>
      <protection/>
    </xf>
    <xf numFmtId="0" fontId="8" fillId="0" borderId="21" xfId="65" applyFont="1" applyBorder="1" applyAlignment="1">
      <alignment horizontal="center" vertical="center" wrapText="1"/>
      <protection/>
    </xf>
    <xf numFmtId="0" fontId="8" fillId="0" borderId="71" xfId="65" applyFont="1" applyBorder="1" applyAlignment="1">
      <alignment horizontal="center" vertical="center" wrapText="1"/>
      <protection/>
    </xf>
    <xf numFmtId="0" fontId="8" fillId="0" borderId="46" xfId="65" applyFont="1" applyBorder="1" applyAlignment="1">
      <alignment horizontal="center" vertical="center" wrapText="1"/>
      <protection/>
    </xf>
    <xf numFmtId="3" fontId="12" fillId="34" borderId="25" xfId="0" applyNumberFormat="1" applyFont="1" applyFill="1" applyBorder="1" applyAlignment="1">
      <alignment vertical="center"/>
    </xf>
    <xf numFmtId="3" fontId="12" fillId="34" borderId="21" xfId="0" applyNumberFormat="1" applyFont="1" applyFill="1" applyBorder="1" applyAlignment="1">
      <alignment vertical="center"/>
    </xf>
    <xf numFmtId="0" fontId="12" fillId="34" borderId="25" xfId="65" applyFont="1" applyFill="1" applyBorder="1" applyAlignment="1">
      <alignment vertical="center"/>
      <protection/>
    </xf>
    <xf numFmtId="0" fontId="12" fillId="34" borderId="21" xfId="65" applyFont="1" applyFill="1" applyBorder="1" applyAlignment="1">
      <alignment vertical="center"/>
      <protection/>
    </xf>
    <xf numFmtId="0" fontId="73" fillId="0" borderId="0" xfId="0" applyFont="1" applyBorder="1" applyAlignment="1">
      <alignment horizontal="center"/>
    </xf>
    <xf numFmtId="0" fontId="73" fillId="0" borderId="11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/>
    </xf>
    <xf numFmtId="0" fontId="74" fillId="0" borderId="11" xfId="0" applyFont="1" applyBorder="1" applyAlignment="1">
      <alignment horizontal="right" vertical="center" indent="3"/>
    </xf>
    <xf numFmtId="0" fontId="73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56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/>
    </xf>
    <xf numFmtId="0" fontId="73" fillId="0" borderId="58" xfId="0" applyFont="1" applyFill="1" applyBorder="1" applyAlignment="1">
      <alignment horizontal="left" vertical="center"/>
    </xf>
    <xf numFmtId="0" fontId="79" fillId="0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right" vertical="center" indent="3"/>
    </xf>
    <xf numFmtId="3" fontId="74" fillId="0" borderId="11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Comma0" xfId="45"/>
    <cellStyle name="Currency0" xfId="46"/>
    <cellStyle name="Date" xfId="47"/>
    <cellStyle name="Ellenőrzőcella" xfId="48"/>
    <cellStyle name="Comma" xfId="49"/>
    <cellStyle name="Comma [0]" xfId="50"/>
    <cellStyle name="Figyelmeztetés" xfId="51"/>
    <cellStyle name="Fixed" xfId="52"/>
    <cellStyle name="Heading 1" xfId="53"/>
    <cellStyle name="Heading 2" xfId="54"/>
    <cellStyle name="Hivatkozott cella" xfId="55"/>
    <cellStyle name="Jegyzet" xfId="56"/>
    <cellStyle name="Jó" xfId="57"/>
    <cellStyle name="Kimenet" xfId="58"/>
    <cellStyle name="Magyarázó szöveg" xfId="59"/>
    <cellStyle name="Normál 2" xfId="60"/>
    <cellStyle name="Normál 3" xfId="61"/>
    <cellStyle name="Normál 4" xfId="62"/>
    <cellStyle name="Normal_KARSZJ3" xfId="63"/>
    <cellStyle name="Normál_Munkafüzet32" xfId="64"/>
    <cellStyle name="Normál_Nemzetk tám" xfId="65"/>
    <cellStyle name="Normál_NPI_Költbeépített_2012_201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2" width="55.28125" style="0" customWidth="1"/>
    <col min="3" max="3" width="28.57421875" style="0" customWidth="1"/>
    <col min="4" max="4" width="17.57421875" style="0" customWidth="1"/>
    <col min="5" max="6" width="16.00390625" style="0" customWidth="1"/>
  </cols>
  <sheetData>
    <row r="1" spans="1:14" ht="15.75">
      <c r="A1" s="5"/>
      <c r="B1" s="5"/>
      <c r="C1" s="5"/>
      <c r="D1" s="5"/>
      <c r="E1" s="5"/>
      <c r="F1" s="28" t="s">
        <v>2</v>
      </c>
      <c r="G1" s="5"/>
      <c r="H1" s="5"/>
      <c r="I1" s="5"/>
      <c r="J1" s="5"/>
      <c r="K1" s="5"/>
      <c r="L1" s="5"/>
      <c r="M1" s="5"/>
      <c r="N1" s="5"/>
    </row>
    <row r="2" spans="1:14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2.25" customHeight="1">
      <c r="A3" s="245" t="s">
        <v>1901</v>
      </c>
      <c r="B3" s="245"/>
      <c r="C3" s="245"/>
      <c r="D3" s="245"/>
      <c r="E3" s="245"/>
      <c r="F3" s="245"/>
      <c r="G3" s="5"/>
      <c r="H3" s="5"/>
      <c r="I3" s="5"/>
      <c r="J3" s="5"/>
      <c r="K3" s="5"/>
      <c r="L3" s="5"/>
      <c r="M3" s="5"/>
      <c r="N3" s="5"/>
    </row>
    <row r="4" spans="1:14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>
      <c r="A5" s="37" t="s">
        <v>42</v>
      </c>
      <c r="B5" s="38" t="s">
        <v>43</v>
      </c>
      <c r="C5" s="39" t="s">
        <v>30</v>
      </c>
      <c r="D5" s="39" t="s">
        <v>33</v>
      </c>
      <c r="E5" s="39" t="s">
        <v>31</v>
      </c>
      <c r="F5" s="40" t="s">
        <v>32</v>
      </c>
      <c r="G5" s="23"/>
      <c r="H5" s="23"/>
      <c r="I5" s="23"/>
      <c r="J5" s="5"/>
      <c r="K5" s="5"/>
      <c r="L5" s="5"/>
      <c r="M5" s="5"/>
      <c r="N5" s="5"/>
    </row>
    <row r="6" spans="1:14" ht="15.75">
      <c r="A6" s="25" t="s">
        <v>1797</v>
      </c>
      <c r="B6" s="32" t="s">
        <v>1798</v>
      </c>
      <c r="C6" s="24" t="s">
        <v>1902</v>
      </c>
      <c r="D6" s="170">
        <v>65000</v>
      </c>
      <c r="E6" s="41">
        <v>42886</v>
      </c>
      <c r="F6" s="101" t="s">
        <v>1800</v>
      </c>
      <c r="G6" s="23"/>
      <c r="H6" s="23"/>
      <c r="I6" s="23"/>
      <c r="J6" s="5"/>
      <c r="K6" s="5"/>
      <c r="L6" s="5"/>
      <c r="M6" s="5"/>
      <c r="N6" s="5"/>
    </row>
    <row r="7" spans="1:14" ht="31.5">
      <c r="A7" s="25" t="s">
        <v>1797</v>
      </c>
      <c r="B7" s="32" t="s">
        <v>1798</v>
      </c>
      <c r="C7" s="24" t="s">
        <v>1799</v>
      </c>
      <c r="D7" s="170">
        <v>36910</v>
      </c>
      <c r="E7" s="41">
        <v>42886</v>
      </c>
      <c r="F7" s="101" t="s">
        <v>1800</v>
      </c>
      <c r="G7" s="23"/>
      <c r="H7" s="23"/>
      <c r="I7" s="23"/>
      <c r="J7" s="5"/>
      <c r="K7" s="5"/>
      <c r="L7" s="5"/>
      <c r="M7" s="5"/>
      <c r="N7" s="5"/>
    </row>
    <row r="8" spans="1:14" ht="15.75">
      <c r="A8" s="25" t="s">
        <v>1797</v>
      </c>
      <c r="B8" s="32" t="s">
        <v>1905</v>
      </c>
      <c r="C8" s="24" t="s">
        <v>1903</v>
      </c>
      <c r="D8" s="170">
        <v>3094</v>
      </c>
      <c r="E8" s="169" t="s">
        <v>1904</v>
      </c>
      <c r="F8" s="101" t="s">
        <v>1800</v>
      </c>
      <c r="G8" s="23"/>
      <c r="H8" s="23"/>
      <c r="I8" s="23"/>
      <c r="J8" s="5"/>
      <c r="K8" s="5"/>
      <c r="L8" s="5"/>
      <c r="M8" s="5"/>
      <c r="N8" s="5"/>
    </row>
    <row r="9" spans="1:14" ht="15.75">
      <c r="A9" s="25"/>
      <c r="B9" s="32"/>
      <c r="C9" s="24"/>
      <c r="D9" s="170"/>
      <c r="E9" s="41"/>
      <c r="F9" s="34"/>
      <c r="G9" s="23"/>
      <c r="H9" s="23"/>
      <c r="I9" s="23"/>
      <c r="J9" s="5"/>
      <c r="K9" s="5"/>
      <c r="L9" s="5"/>
      <c r="M9" s="5"/>
      <c r="N9" s="5"/>
    </row>
    <row r="10" spans="1:14" ht="15.75">
      <c r="A10" s="25"/>
      <c r="B10" s="32"/>
      <c r="C10" s="24"/>
      <c r="D10" s="170"/>
      <c r="E10" s="41"/>
      <c r="F10" s="34"/>
      <c r="G10" s="23"/>
      <c r="H10" s="23"/>
      <c r="I10" s="23"/>
      <c r="J10" s="5"/>
      <c r="K10" s="5"/>
      <c r="L10" s="5"/>
      <c r="M10" s="5"/>
      <c r="N10" s="5"/>
    </row>
    <row r="11" spans="1:14" ht="15.75">
      <c r="A11" s="25"/>
      <c r="B11" s="32"/>
      <c r="C11" s="24"/>
      <c r="D11" s="170"/>
      <c r="E11" s="41"/>
      <c r="F11" s="34"/>
      <c r="G11" s="23"/>
      <c r="H11" s="23"/>
      <c r="I11" s="23"/>
      <c r="J11" s="5"/>
      <c r="K11" s="5"/>
      <c r="L11" s="5"/>
      <c r="M11" s="5"/>
      <c r="N11" s="5"/>
    </row>
    <row r="12" spans="1:14" ht="15.75">
      <c r="A12" s="25"/>
      <c r="B12" s="32"/>
      <c r="C12" s="24"/>
      <c r="D12" s="170"/>
      <c r="E12" s="41"/>
      <c r="F12" s="34"/>
      <c r="G12" s="23"/>
      <c r="H12" s="23"/>
      <c r="I12" s="23"/>
      <c r="J12" s="5"/>
      <c r="K12" s="5"/>
      <c r="L12" s="5"/>
      <c r="M12" s="5"/>
      <c r="N12" s="5"/>
    </row>
    <row r="13" spans="1:14" ht="15.75">
      <c r="A13" s="25"/>
      <c r="B13" s="32"/>
      <c r="C13" s="24"/>
      <c r="D13" s="170"/>
      <c r="E13" s="41"/>
      <c r="F13" s="34"/>
      <c r="G13" s="23"/>
      <c r="H13" s="23"/>
      <c r="I13" s="23"/>
      <c r="J13" s="5"/>
      <c r="K13" s="5"/>
      <c r="L13" s="5"/>
      <c r="M13" s="5"/>
      <c r="N13" s="5"/>
    </row>
    <row r="14" spans="1:14" ht="15.75">
      <c r="A14" s="25"/>
      <c r="B14" s="32"/>
      <c r="C14" s="24"/>
      <c r="D14" s="170"/>
      <c r="E14" s="41"/>
      <c r="F14" s="34"/>
      <c r="G14" s="23"/>
      <c r="H14" s="23"/>
      <c r="I14" s="23"/>
      <c r="J14" s="5"/>
      <c r="K14" s="5"/>
      <c r="L14" s="5"/>
      <c r="M14" s="5"/>
      <c r="N14" s="5"/>
    </row>
    <row r="15" spans="1:14" ht="15.75">
      <c r="A15" s="25"/>
      <c r="B15" s="32"/>
      <c r="C15" s="24"/>
      <c r="D15" s="170"/>
      <c r="E15" s="41"/>
      <c r="F15" s="34"/>
      <c r="G15" s="23"/>
      <c r="H15" s="23"/>
      <c r="I15" s="23"/>
      <c r="J15" s="5"/>
      <c r="K15" s="5"/>
      <c r="L15" s="5"/>
      <c r="M15" s="5"/>
      <c r="N15" s="5"/>
    </row>
    <row r="16" spans="1:14" ht="15.75">
      <c r="A16" s="25"/>
      <c r="B16" s="32"/>
      <c r="C16" s="24"/>
      <c r="D16" s="170"/>
      <c r="E16" s="41"/>
      <c r="F16" s="34"/>
      <c r="G16" s="23"/>
      <c r="H16" s="23"/>
      <c r="I16" s="23"/>
      <c r="J16" s="5"/>
      <c r="K16" s="5"/>
      <c r="L16" s="5"/>
      <c r="M16" s="5"/>
      <c r="N16" s="5"/>
    </row>
    <row r="17" spans="1:14" ht="15.75">
      <c r="A17" s="25"/>
      <c r="B17" s="32"/>
      <c r="C17" s="24"/>
      <c r="D17" s="170"/>
      <c r="E17" s="41"/>
      <c r="F17" s="34"/>
      <c r="G17" s="23"/>
      <c r="H17" s="23"/>
      <c r="I17" s="23"/>
      <c r="J17" s="5"/>
      <c r="K17" s="5"/>
      <c r="L17" s="5"/>
      <c r="M17" s="5"/>
      <c r="N17" s="5"/>
    </row>
    <row r="18" spans="1:14" ht="16.5" thickBot="1">
      <c r="A18" s="26"/>
      <c r="B18" s="33"/>
      <c r="C18" s="27"/>
      <c r="D18" s="171"/>
      <c r="E18" s="42"/>
      <c r="F18" s="35"/>
      <c r="G18" s="23"/>
      <c r="H18" s="23"/>
      <c r="I18" s="23"/>
      <c r="J18" s="5"/>
      <c r="K18" s="5"/>
      <c r="L18" s="5"/>
      <c r="M18" s="5"/>
      <c r="N18" s="5"/>
    </row>
    <row r="19" spans="1:14" ht="16.5" thickBot="1">
      <c r="A19" s="246" t="s">
        <v>3</v>
      </c>
      <c r="B19" s="247"/>
      <c r="C19" s="248"/>
      <c r="D19" s="172">
        <f>SUM(D6:D18)</f>
        <v>105004</v>
      </c>
      <c r="E19" s="30"/>
      <c r="F19" s="36">
        <f>SUM(F6:F18)</f>
        <v>0</v>
      </c>
      <c r="G19" s="23"/>
      <c r="H19" s="23"/>
      <c r="I19" s="23"/>
      <c r="J19" s="5"/>
      <c r="K19" s="5"/>
      <c r="L19" s="5"/>
      <c r="M19" s="5"/>
      <c r="N19" s="5"/>
    </row>
    <row r="20" spans="1:14" ht="15.75">
      <c r="A20" s="29"/>
      <c r="B20" s="29"/>
      <c r="C20" s="23"/>
      <c r="D20" s="23"/>
      <c r="E20" s="23"/>
      <c r="F20" s="23"/>
      <c r="G20" s="23"/>
      <c r="H20" s="23"/>
      <c r="I20" s="23"/>
      <c r="J20" s="5"/>
      <c r="K20" s="5"/>
      <c r="L20" s="5"/>
      <c r="M20" s="5"/>
      <c r="N20" s="5"/>
    </row>
    <row r="21" spans="1:14" ht="15.75">
      <c r="A21" s="23"/>
      <c r="B21" s="23"/>
      <c r="C21" s="23"/>
      <c r="D21" s="23"/>
      <c r="E21" s="23"/>
      <c r="F21" s="23"/>
      <c r="G21" s="23"/>
      <c r="H21" s="23"/>
      <c r="I21" s="23"/>
      <c r="J21" s="5"/>
      <c r="K21" s="5"/>
      <c r="L21" s="5"/>
      <c r="M21" s="5"/>
      <c r="N21" s="5"/>
    </row>
    <row r="22" spans="1:14" ht="15.75">
      <c r="A22" s="23"/>
      <c r="B22" s="23"/>
      <c r="C22" s="23"/>
      <c r="D22" s="23"/>
      <c r="E22" s="23"/>
      <c r="F22" s="23"/>
      <c r="G22" s="23"/>
      <c r="H22" s="23"/>
      <c r="I22" s="23"/>
      <c r="J22" s="5"/>
      <c r="K22" s="5"/>
      <c r="L22" s="5"/>
      <c r="M22" s="5"/>
      <c r="N22" s="5"/>
    </row>
    <row r="23" spans="1:14" ht="47.25">
      <c r="A23" s="23" t="s">
        <v>44</v>
      </c>
      <c r="B23" s="23"/>
      <c r="C23" s="23"/>
      <c r="D23" s="23"/>
      <c r="E23" s="23"/>
      <c r="F23" s="23"/>
      <c r="G23" s="23"/>
      <c r="H23" s="23"/>
      <c r="I23" s="23"/>
      <c r="J23" s="5"/>
      <c r="K23" s="5"/>
      <c r="L23" s="5"/>
      <c r="M23" s="5"/>
      <c r="N23" s="5"/>
    </row>
    <row r="24" spans="1:14" ht="15.75">
      <c r="A24" s="23"/>
      <c r="B24" s="23"/>
      <c r="C24" s="23"/>
      <c r="D24" s="23"/>
      <c r="E24" s="23"/>
      <c r="F24" s="23"/>
      <c r="G24" s="23"/>
      <c r="H24" s="23"/>
      <c r="I24" s="23"/>
      <c r="J24" s="5"/>
      <c r="K24" s="5"/>
      <c r="L24" s="5"/>
      <c r="M24" s="5"/>
      <c r="N24" s="5"/>
    </row>
    <row r="25" spans="1:14" ht="15.75">
      <c r="A25" s="23"/>
      <c r="B25" s="23"/>
      <c r="C25" s="23"/>
      <c r="D25" s="23"/>
      <c r="E25" s="23"/>
      <c r="F25" s="23"/>
      <c r="G25" s="23"/>
      <c r="H25" s="23"/>
      <c r="I25" s="23"/>
      <c r="J25" s="5"/>
      <c r="K25" s="5"/>
      <c r="L25" s="5"/>
      <c r="M25" s="5"/>
      <c r="N25" s="5"/>
    </row>
    <row r="26" spans="1:14" ht="15.75">
      <c r="A26" s="23"/>
      <c r="B26" s="23"/>
      <c r="C26" s="23"/>
      <c r="D26" s="23"/>
      <c r="E26" s="23"/>
      <c r="F26" s="23"/>
      <c r="G26" s="23"/>
      <c r="H26" s="23"/>
      <c r="I26" s="23"/>
      <c r="J26" s="5"/>
      <c r="K26" s="5"/>
      <c r="L26" s="5"/>
      <c r="M26" s="5"/>
      <c r="N26" s="5"/>
    </row>
    <row r="27" spans="1:14" ht="15.75">
      <c r="A27" s="23"/>
      <c r="B27" s="23"/>
      <c r="C27" s="23"/>
      <c r="D27" s="23"/>
      <c r="E27" s="23"/>
      <c r="F27" s="23"/>
      <c r="G27" s="23"/>
      <c r="H27" s="23"/>
      <c r="I27" s="23"/>
      <c r="J27" s="5"/>
      <c r="K27" s="5"/>
      <c r="L27" s="5"/>
      <c r="M27" s="5"/>
      <c r="N27" s="5"/>
    </row>
    <row r="28" spans="1:14" ht="15.75">
      <c r="A28" s="23"/>
      <c r="B28" s="23"/>
      <c r="C28" s="23"/>
      <c r="D28" s="23"/>
      <c r="E28" s="23"/>
      <c r="F28" s="23"/>
      <c r="G28" s="23"/>
      <c r="H28" s="23"/>
      <c r="I28" s="23"/>
      <c r="J28" s="5"/>
      <c r="K28" s="5"/>
      <c r="L28" s="5"/>
      <c r="M28" s="5"/>
      <c r="N28" s="5"/>
    </row>
    <row r="29" spans="1:14" ht="15.75">
      <c r="A29" s="23"/>
      <c r="B29" s="23"/>
      <c r="C29" s="23"/>
      <c r="D29" s="23"/>
      <c r="E29" s="23"/>
      <c r="F29" s="23"/>
      <c r="G29" s="23"/>
      <c r="H29" s="23"/>
      <c r="I29" s="23"/>
      <c r="J29" s="5"/>
      <c r="K29" s="5"/>
      <c r="L29" s="5"/>
      <c r="M29" s="5"/>
      <c r="N29" s="5"/>
    </row>
    <row r="30" spans="1:14" ht="15.75">
      <c r="A30" s="23"/>
      <c r="B30" s="23"/>
      <c r="C30" s="23"/>
      <c r="D30" s="23"/>
      <c r="E30" s="23"/>
      <c r="F30" s="23"/>
      <c r="G30" s="23"/>
      <c r="H30" s="23"/>
      <c r="I30" s="23"/>
      <c r="J30" s="5"/>
      <c r="K30" s="5"/>
      <c r="L30" s="5"/>
      <c r="M30" s="5"/>
      <c r="N30" s="5"/>
    </row>
    <row r="31" spans="1:14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/>
  <mergeCells count="2">
    <mergeCell ref="A3:F3"/>
    <mergeCell ref="A19:C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5"/>
  <sheetViews>
    <sheetView zoomScalePageLayoutView="0" workbookViewId="0" topLeftCell="A307">
      <selection activeCell="A331" sqref="A331"/>
    </sheetView>
  </sheetViews>
  <sheetFormatPr defaultColWidth="9.140625" defaultRowHeight="12.75"/>
  <cols>
    <col min="1" max="1" width="16.8515625" style="0" customWidth="1"/>
    <col min="2" max="2" width="72.28125" style="0" customWidth="1"/>
    <col min="3" max="3" width="10.140625" style="0" customWidth="1"/>
  </cols>
  <sheetData>
    <row r="1" ht="15.75">
      <c r="A1" s="95" t="s">
        <v>1795</v>
      </c>
    </row>
    <row r="2" spans="1:2" ht="57" customHeight="1">
      <c r="A2" s="364" t="s">
        <v>1794</v>
      </c>
      <c r="B2" s="364"/>
    </row>
    <row r="3" spans="1:2" ht="11.25" customHeight="1">
      <c r="A3" s="94"/>
      <c r="B3" s="94"/>
    </row>
    <row r="4" spans="1:2" ht="70.5" customHeight="1">
      <c r="A4" s="364" t="s">
        <v>1796</v>
      </c>
      <c r="B4" s="364"/>
    </row>
    <row r="5" spans="1:2" ht="12.75">
      <c r="A5" s="86"/>
      <c r="B5" s="86"/>
    </row>
    <row r="6" spans="1:2" ht="15.75">
      <c r="A6" s="5"/>
      <c r="B6" s="93" t="s">
        <v>546</v>
      </c>
    </row>
    <row r="7" spans="1:2" ht="15.75">
      <c r="A7" s="5"/>
      <c r="B7" s="5" t="s">
        <v>547</v>
      </c>
    </row>
    <row r="8" spans="1:2" ht="31.5">
      <c r="A8" s="5"/>
      <c r="B8" s="23" t="s">
        <v>548</v>
      </c>
    </row>
    <row r="9" spans="1:2" ht="15.75">
      <c r="A9" s="5"/>
      <c r="B9" s="5" t="s">
        <v>549</v>
      </c>
    </row>
    <row r="10" spans="1:2" ht="15.75">
      <c r="A10" s="5"/>
      <c r="B10" s="5" t="s">
        <v>550</v>
      </c>
    </row>
    <row r="11" spans="1:2" ht="15.75">
      <c r="A11" s="5"/>
      <c r="B11" s="5" t="s">
        <v>551</v>
      </c>
    </row>
    <row r="12" spans="1:2" ht="15.75">
      <c r="A12" s="5"/>
      <c r="B12" s="5" t="s">
        <v>552</v>
      </c>
    </row>
    <row r="13" spans="1:2" ht="15.75">
      <c r="A13" s="5"/>
      <c r="B13" s="5"/>
    </row>
    <row r="14" spans="1:2" ht="15.75">
      <c r="A14" s="5"/>
      <c r="B14" s="5" t="s">
        <v>553</v>
      </c>
    </row>
    <row r="15" spans="1:2" ht="15.75">
      <c r="A15" s="5"/>
      <c r="B15" s="5" t="s">
        <v>554</v>
      </c>
    </row>
    <row r="16" spans="1:2" ht="15.75">
      <c r="A16" s="5"/>
      <c r="B16" s="5" t="s">
        <v>555</v>
      </c>
    </row>
    <row r="17" spans="1:2" ht="15.75">
      <c r="A17" s="5"/>
      <c r="B17" s="5" t="s">
        <v>556</v>
      </c>
    </row>
    <row r="18" spans="1:2" ht="15.75">
      <c r="A18" s="5"/>
      <c r="B18" s="5" t="s">
        <v>557</v>
      </c>
    </row>
    <row r="19" spans="1:2" ht="15.75">
      <c r="A19" s="5"/>
      <c r="B19" s="5" t="s">
        <v>551</v>
      </c>
    </row>
    <row r="20" spans="1:2" ht="15.75">
      <c r="A20" s="5"/>
      <c r="B20" s="5" t="s">
        <v>555</v>
      </c>
    </row>
    <row r="21" spans="1:2" ht="15.75">
      <c r="A21" s="5"/>
      <c r="B21" s="5"/>
    </row>
    <row r="22" spans="1:2" ht="12.75">
      <c r="A22" s="92" t="s">
        <v>558</v>
      </c>
      <c r="B22" s="92"/>
    </row>
    <row r="23" spans="1:2" ht="12.75">
      <c r="A23" s="92" t="s">
        <v>559</v>
      </c>
      <c r="B23" s="92" t="s">
        <v>560</v>
      </c>
    </row>
    <row r="24" spans="1:2" ht="12.75">
      <c r="A24" s="90" t="s">
        <v>561</v>
      </c>
      <c r="B24" s="91" t="s">
        <v>562</v>
      </c>
    </row>
    <row r="25" spans="1:2" ht="12.75">
      <c r="A25" s="90" t="s">
        <v>563</v>
      </c>
      <c r="B25" s="91" t="s">
        <v>564</v>
      </c>
    </row>
    <row r="26" spans="1:2" ht="12.75">
      <c r="A26" s="90" t="s">
        <v>565</v>
      </c>
      <c r="B26" s="91" t="s">
        <v>566</v>
      </c>
    </row>
    <row r="27" spans="1:2" ht="12.75">
      <c r="A27" s="90" t="s">
        <v>567</v>
      </c>
      <c r="B27" s="91" t="s">
        <v>568</v>
      </c>
    </row>
    <row r="28" spans="1:2" ht="12.75">
      <c r="A28" s="90" t="s">
        <v>569</v>
      </c>
      <c r="B28" s="91" t="s">
        <v>570</v>
      </c>
    </row>
    <row r="29" spans="1:2" ht="12.75">
      <c r="A29" s="90" t="s">
        <v>571</v>
      </c>
      <c r="B29" s="91" t="s">
        <v>572</v>
      </c>
    </row>
    <row r="30" spans="1:2" ht="12.75">
      <c r="A30" s="90" t="s">
        <v>573</v>
      </c>
      <c r="B30" s="91" t="s">
        <v>574</v>
      </c>
    </row>
    <row r="31" spans="1:2" ht="12.75">
      <c r="A31" s="90" t="s">
        <v>575</v>
      </c>
      <c r="B31" s="91" t="s">
        <v>576</v>
      </c>
    </row>
    <row r="32" spans="1:2" ht="12.75">
      <c r="A32" s="90" t="s">
        <v>577</v>
      </c>
      <c r="B32" s="91" t="s">
        <v>578</v>
      </c>
    </row>
    <row r="33" spans="1:2" ht="12.75">
      <c r="A33" s="90" t="s">
        <v>579</v>
      </c>
      <c r="B33" s="91" t="s">
        <v>580</v>
      </c>
    </row>
    <row r="34" spans="1:2" ht="12.75">
      <c r="A34" s="90" t="s">
        <v>581</v>
      </c>
      <c r="B34" s="91" t="s">
        <v>582</v>
      </c>
    </row>
    <row r="35" spans="1:2" ht="12.75">
      <c r="A35" s="90" t="s">
        <v>583</v>
      </c>
      <c r="B35" s="91" t="s">
        <v>584</v>
      </c>
    </row>
    <row r="36" spans="1:2" ht="12.75">
      <c r="A36" s="90" t="s">
        <v>585</v>
      </c>
      <c r="B36" s="91" t="s">
        <v>586</v>
      </c>
    </row>
    <row r="37" spans="1:2" ht="12.75">
      <c r="A37" s="90" t="s">
        <v>587</v>
      </c>
      <c r="B37" s="91" t="s">
        <v>588</v>
      </c>
    </row>
    <row r="38" spans="1:2" ht="12.75">
      <c r="A38" s="90" t="s">
        <v>589</v>
      </c>
      <c r="B38" s="91" t="s">
        <v>590</v>
      </c>
    </row>
    <row r="39" spans="1:2" ht="12.75">
      <c r="A39" s="90" t="s">
        <v>591</v>
      </c>
      <c r="B39" s="91" t="s">
        <v>592</v>
      </c>
    </row>
    <row r="40" spans="1:2" ht="12.75">
      <c r="A40" s="90" t="s">
        <v>593</v>
      </c>
      <c r="B40" s="91" t="s">
        <v>594</v>
      </c>
    </row>
    <row r="41" spans="1:2" ht="12.75">
      <c r="A41" s="90" t="s">
        <v>595</v>
      </c>
      <c r="B41" s="91" t="s">
        <v>596</v>
      </c>
    </row>
    <row r="42" spans="1:2" ht="12.75">
      <c r="A42" s="90" t="s">
        <v>597</v>
      </c>
      <c r="B42" s="91" t="s">
        <v>598</v>
      </c>
    </row>
    <row r="43" spans="1:2" ht="12.75">
      <c r="A43" s="90" t="s">
        <v>599</v>
      </c>
      <c r="B43" s="91" t="s">
        <v>600</v>
      </c>
    </row>
    <row r="44" spans="1:2" ht="12.75">
      <c r="A44" s="90" t="s">
        <v>601</v>
      </c>
      <c r="B44" s="91" t="s">
        <v>602</v>
      </c>
    </row>
    <row r="45" spans="1:2" ht="12.75">
      <c r="A45" s="90" t="s">
        <v>603</v>
      </c>
      <c r="B45" s="91" t="s">
        <v>604</v>
      </c>
    </row>
    <row r="46" spans="1:2" ht="12.75">
      <c r="A46" s="90" t="s">
        <v>605</v>
      </c>
      <c r="B46" s="91" t="s">
        <v>606</v>
      </c>
    </row>
    <row r="47" spans="1:2" ht="12.75">
      <c r="A47" s="90" t="s">
        <v>607</v>
      </c>
      <c r="B47" s="91" t="s">
        <v>608</v>
      </c>
    </row>
    <row r="48" spans="1:2" ht="12.75">
      <c r="A48" s="90" t="s">
        <v>609</v>
      </c>
      <c r="B48" s="91" t="s">
        <v>610</v>
      </c>
    </row>
    <row r="49" spans="1:2" ht="12.75">
      <c r="A49" s="90" t="s">
        <v>611</v>
      </c>
      <c r="B49" s="91" t="s">
        <v>612</v>
      </c>
    </row>
    <row r="50" spans="1:2" ht="12.75">
      <c r="A50" s="90" t="s">
        <v>613</v>
      </c>
      <c r="B50" s="91" t="s">
        <v>614</v>
      </c>
    </row>
    <row r="51" spans="1:2" ht="12.75">
      <c r="A51" s="90" t="s">
        <v>615</v>
      </c>
      <c r="B51" s="91" t="s">
        <v>616</v>
      </c>
    </row>
    <row r="52" spans="1:2" ht="12.75">
      <c r="A52" s="90" t="s">
        <v>617</v>
      </c>
      <c r="B52" s="91" t="s">
        <v>618</v>
      </c>
    </row>
    <row r="53" spans="1:2" ht="12.75">
      <c r="A53" s="90" t="s">
        <v>619</v>
      </c>
      <c r="B53" s="91" t="s">
        <v>620</v>
      </c>
    </row>
    <row r="54" spans="1:2" ht="12.75">
      <c r="A54" s="90" t="s">
        <v>621</v>
      </c>
      <c r="B54" s="91" t="s">
        <v>622</v>
      </c>
    </row>
    <row r="55" spans="1:2" ht="12.75">
      <c r="A55" s="90" t="s">
        <v>623</v>
      </c>
      <c r="B55" s="91" t="s">
        <v>624</v>
      </c>
    </row>
    <row r="56" spans="1:2" ht="12.75">
      <c r="A56" s="90" t="s">
        <v>625</v>
      </c>
      <c r="B56" s="91" t="s">
        <v>626</v>
      </c>
    </row>
    <row r="57" spans="1:2" ht="12.75">
      <c r="A57" s="90" t="s">
        <v>627</v>
      </c>
      <c r="B57" s="91" t="s">
        <v>628</v>
      </c>
    </row>
    <row r="58" spans="1:2" ht="12.75">
      <c r="A58" s="90" t="s">
        <v>629</v>
      </c>
      <c r="B58" s="91" t="s">
        <v>630</v>
      </c>
    </row>
    <row r="59" spans="1:2" ht="12.75">
      <c r="A59" s="90" t="s">
        <v>631</v>
      </c>
      <c r="B59" s="91" t="s">
        <v>632</v>
      </c>
    </row>
    <row r="60" spans="1:2" ht="12.75">
      <c r="A60" s="90" t="s">
        <v>633</v>
      </c>
      <c r="B60" s="91" t="s">
        <v>634</v>
      </c>
    </row>
    <row r="61" spans="1:2" ht="12.75">
      <c r="A61" s="90" t="s">
        <v>635</v>
      </c>
      <c r="B61" s="91" t="s">
        <v>636</v>
      </c>
    </row>
    <row r="62" spans="1:2" ht="12.75">
      <c r="A62" s="90" t="s">
        <v>637</v>
      </c>
      <c r="B62" s="91" t="s">
        <v>638</v>
      </c>
    </row>
    <row r="63" spans="1:2" ht="12.75">
      <c r="A63" s="90" t="s">
        <v>639</v>
      </c>
      <c r="B63" s="91" t="s">
        <v>640</v>
      </c>
    </row>
    <row r="64" spans="1:2" ht="12.75">
      <c r="A64" s="90" t="s">
        <v>641</v>
      </c>
      <c r="B64" s="91" t="s">
        <v>642</v>
      </c>
    </row>
    <row r="65" spans="1:2" ht="12.75">
      <c r="A65" s="90" t="s">
        <v>643</v>
      </c>
      <c r="B65" s="91" t="s">
        <v>644</v>
      </c>
    </row>
    <row r="66" spans="1:2" ht="12.75">
      <c r="A66" s="90" t="s">
        <v>645</v>
      </c>
      <c r="B66" s="91" t="s">
        <v>646</v>
      </c>
    </row>
    <row r="67" spans="1:2" ht="12.75">
      <c r="A67" s="90" t="s">
        <v>647</v>
      </c>
      <c r="B67" s="91" t="s">
        <v>648</v>
      </c>
    </row>
    <row r="68" spans="1:2" ht="12.75">
      <c r="A68" s="90" t="s">
        <v>649</v>
      </c>
      <c r="B68" s="91" t="s">
        <v>650</v>
      </c>
    </row>
    <row r="69" spans="1:2" ht="12.75">
      <c r="A69" s="90" t="s">
        <v>651</v>
      </c>
      <c r="B69" s="91" t="s">
        <v>652</v>
      </c>
    </row>
    <row r="70" spans="1:2" ht="12.75">
      <c r="A70" s="90" t="s">
        <v>653</v>
      </c>
      <c r="B70" s="91" t="s">
        <v>654</v>
      </c>
    </row>
    <row r="71" spans="1:2" ht="12.75">
      <c r="A71" s="90" t="s">
        <v>655</v>
      </c>
      <c r="B71" s="91" t="s">
        <v>656</v>
      </c>
    </row>
    <row r="72" spans="1:2" ht="12.75">
      <c r="A72" s="90" t="s">
        <v>657</v>
      </c>
      <c r="B72" s="91" t="s">
        <v>658</v>
      </c>
    </row>
    <row r="73" spans="1:2" ht="12.75">
      <c r="A73" s="90" t="s">
        <v>659</v>
      </c>
      <c r="B73" s="91" t="s">
        <v>660</v>
      </c>
    </row>
    <row r="74" spans="1:2" ht="12.75">
      <c r="A74" s="90" t="s">
        <v>661</v>
      </c>
      <c r="B74" s="91" t="s">
        <v>662</v>
      </c>
    </row>
    <row r="75" spans="1:2" ht="12.75">
      <c r="A75" s="90" t="s">
        <v>663</v>
      </c>
      <c r="B75" s="91" t="s">
        <v>664</v>
      </c>
    </row>
    <row r="76" spans="1:2" ht="12.75">
      <c r="A76" s="90" t="s">
        <v>665</v>
      </c>
      <c r="B76" s="91" t="s">
        <v>666</v>
      </c>
    </row>
    <row r="77" spans="1:2" ht="12.75">
      <c r="A77" s="90" t="s">
        <v>667</v>
      </c>
      <c r="B77" s="91" t="s">
        <v>668</v>
      </c>
    </row>
    <row r="78" spans="1:2" ht="12.75">
      <c r="A78" s="90" t="s">
        <v>669</v>
      </c>
      <c r="B78" s="91" t="s">
        <v>670</v>
      </c>
    </row>
    <row r="79" spans="1:2" ht="12.75">
      <c r="A79" s="90" t="s">
        <v>671</v>
      </c>
      <c r="B79" s="91" t="s">
        <v>672</v>
      </c>
    </row>
    <row r="80" spans="1:2" ht="12.75">
      <c r="A80" s="90" t="s">
        <v>673</v>
      </c>
      <c r="B80" s="91" t="s">
        <v>674</v>
      </c>
    </row>
    <row r="81" spans="1:2" ht="12.75">
      <c r="A81" s="90" t="s">
        <v>675</v>
      </c>
      <c r="B81" s="91" t="s">
        <v>676</v>
      </c>
    </row>
    <row r="82" spans="1:2" ht="12.75">
      <c r="A82" s="90" t="s">
        <v>677</v>
      </c>
      <c r="B82" s="91" t="s">
        <v>678</v>
      </c>
    </row>
    <row r="83" spans="1:2" ht="12.75">
      <c r="A83" s="90" t="s">
        <v>679</v>
      </c>
      <c r="B83" s="91" t="s">
        <v>680</v>
      </c>
    </row>
    <row r="84" spans="1:2" ht="12.75">
      <c r="A84" s="90" t="s">
        <v>681</v>
      </c>
      <c r="B84" s="91" t="s">
        <v>682</v>
      </c>
    </row>
    <row r="85" spans="1:2" ht="12.75">
      <c r="A85" s="90" t="s">
        <v>683</v>
      </c>
      <c r="B85" s="91" t="s">
        <v>684</v>
      </c>
    </row>
    <row r="86" spans="1:2" ht="12.75">
      <c r="A86" s="90" t="s">
        <v>685</v>
      </c>
      <c r="B86" s="91" t="s">
        <v>686</v>
      </c>
    </row>
    <row r="87" spans="1:2" ht="12.75">
      <c r="A87" s="90" t="s">
        <v>687</v>
      </c>
      <c r="B87" s="91" t="s">
        <v>688</v>
      </c>
    </row>
    <row r="88" spans="1:2" ht="12.75">
      <c r="A88" s="90" t="s">
        <v>689</v>
      </c>
      <c r="B88" s="91" t="s">
        <v>690</v>
      </c>
    </row>
    <row r="89" spans="1:2" ht="12.75">
      <c r="A89" s="90" t="s">
        <v>691</v>
      </c>
      <c r="B89" s="91" t="s">
        <v>692</v>
      </c>
    </row>
    <row r="90" spans="1:2" ht="12.75">
      <c r="A90" s="90" t="s">
        <v>693</v>
      </c>
      <c r="B90" s="91" t="s">
        <v>694</v>
      </c>
    </row>
    <row r="91" spans="1:2" ht="12.75">
      <c r="A91" s="90" t="s">
        <v>695</v>
      </c>
      <c r="B91" s="91" t="s">
        <v>696</v>
      </c>
    </row>
    <row r="92" spans="1:2" ht="12.75">
      <c r="A92" s="90" t="s">
        <v>697</v>
      </c>
      <c r="B92" s="91" t="s">
        <v>698</v>
      </c>
    </row>
    <row r="93" spans="1:2" ht="12.75">
      <c r="A93" s="90" t="s">
        <v>699</v>
      </c>
      <c r="B93" s="91" t="s">
        <v>700</v>
      </c>
    </row>
    <row r="94" spans="1:2" ht="12.75">
      <c r="A94" s="90" t="s">
        <v>701</v>
      </c>
      <c r="B94" s="91" t="s">
        <v>702</v>
      </c>
    </row>
    <row r="95" spans="1:2" ht="12.75">
      <c r="A95" s="90" t="s">
        <v>703</v>
      </c>
      <c r="B95" s="91" t="s">
        <v>704</v>
      </c>
    </row>
    <row r="96" spans="1:2" ht="12.75">
      <c r="A96" s="90" t="s">
        <v>705</v>
      </c>
      <c r="B96" s="91" t="s">
        <v>706</v>
      </c>
    </row>
    <row r="97" spans="1:2" ht="12.75">
      <c r="A97" s="90" t="s">
        <v>707</v>
      </c>
      <c r="B97" s="91" t="s">
        <v>708</v>
      </c>
    </row>
    <row r="98" spans="1:2" ht="12.75">
      <c r="A98" s="90" t="s">
        <v>709</v>
      </c>
      <c r="B98" s="91" t="s">
        <v>710</v>
      </c>
    </row>
    <row r="99" spans="1:2" ht="12.75">
      <c r="A99" s="90" t="s">
        <v>711</v>
      </c>
      <c r="B99" s="91" t="s">
        <v>712</v>
      </c>
    </row>
    <row r="100" spans="1:2" ht="12.75">
      <c r="A100" s="90" t="s">
        <v>713</v>
      </c>
      <c r="B100" s="91" t="s">
        <v>714</v>
      </c>
    </row>
    <row r="101" spans="1:2" ht="12.75">
      <c r="A101" s="90" t="s">
        <v>715</v>
      </c>
      <c r="B101" s="91" t="s">
        <v>716</v>
      </c>
    </row>
    <row r="102" spans="1:2" ht="12.75">
      <c r="A102" s="90" t="s">
        <v>717</v>
      </c>
      <c r="B102" s="91" t="s">
        <v>718</v>
      </c>
    </row>
    <row r="103" spans="1:2" ht="12.75">
      <c r="A103" s="90" t="s">
        <v>719</v>
      </c>
      <c r="B103" s="91" t="s">
        <v>720</v>
      </c>
    </row>
    <row r="104" spans="1:2" ht="12.75">
      <c r="A104" s="90" t="s">
        <v>721</v>
      </c>
      <c r="B104" s="91" t="s">
        <v>722</v>
      </c>
    </row>
    <row r="105" spans="1:2" ht="12.75">
      <c r="A105" s="90" t="s">
        <v>723</v>
      </c>
      <c r="B105" s="91" t="s">
        <v>724</v>
      </c>
    </row>
    <row r="106" spans="1:2" ht="12.75">
      <c r="A106" s="90" t="s">
        <v>725</v>
      </c>
      <c r="B106" s="91" t="s">
        <v>726</v>
      </c>
    </row>
    <row r="107" spans="1:2" ht="12.75">
      <c r="A107" s="90" t="s">
        <v>727</v>
      </c>
      <c r="B107" s="91" t="s">
        <v>728</v>
      </c>
    </row>
    <row r="108" spans="1:2" ht="12.75">
      <c r="A108" s="90" t="s">
        <v>729</v>
      </c>
      <c r="B108" s="91" t="s">
        <v>730</v>
      </c>
    </row>
    <row r="109" spans="1:2" ht="12.75">
      <c r="A109" s="90" t="s">
        <v>731</v>
      </c>
      <c r="B109" s="91" t="s">
        <v>732</v>
      </c>
    </row>
    <row r="110" spans="1:2" ht="12.75">
      <c r="A110" s="90" t="s">
        <v>733</v>
      </c>
      <c r="B110" s="91" t="s">
        <v>734</v>
      </c>
    </row>
    <row r="111" spans="1:2" ht="12.75">
      <c r="A111" s="90" t="s">
        <v>735</v>
      </c>
      <c r="B111" s="91" t="s">
        <v>736</v>
      </c>
    </row>
    <row r="112" spans="1:2" ht="12.75">
      <c r="A112" s="90" t="s">
        <v>737</v>
      </c>
      <c r="B112" s="91" t="s">
        <v>738</v>
      </c>
    </row>
    <row r="113" spans="1:2" ht="12.75">
      <c r="A113" s="90" t="s">
        <v>739</v>
      </c>
      <c r="B113" s="91" t="s">
        <v>740</v>
      </c>
    </row>
    <row r="114" spans="1:2" ht="12.75">
      <c r="A114" s="90" t="s">
        <v>741</v>
      </c>
      <c r="B114" s="91" t="s">
        <v>742</v>
      </c>
    </row>
    <row r="115" spans="1:2" ht="12.75">
      <c r="A115" s="90" t="s">
        <v>743</v>
      </c>
      <c r="B115" s="91" t="s">
        <v>744</v>
      </c>
    </row>
    <row r="116" spans="1:2" ht="12.75">
      <c r="A116" s="90" t="s">
        <v>745</v>
      </c>
      <c r="B116" s="91" t="s">
        <v>746</v>
      </c>
    </row>
    <row r="117" spans="1:2" ht="12.75">
      <c r="A117" s="90" t="s">
        <v>747</v>
      </c>
      <c r="B117" s="91" t="s">
        <v>748</v>
      </c>
    </row>
    <row r="118" spans="1:2" ht="12.75">
      <c r="A118" s="90" t="s">
        <v>749</v>
      </c>
      <c r="B118" s="91" t="s">
        <v>750</v>
      </c>
    </row>
    <row r="119" spans="1:2" ht="12.75">
      <c r="A119" s="90" t="s">
        <v>751</v>
      </c>
      <c r="B119" s="91" t="s">
        <v>752</v>
      </c>
    </row>
    <row r="120" spans="1:2" ht="12.75">
      <c r="A120" s="90" t="s">
        <v>753</v>
      </c>
      <c r="B120" s="91" t="s">
        <v>754</v>
      </c>
    </row>
    <row r="121" spans="1:2" ht="12.75">
      <c r="A121" s="90" t="s">
        <v>755</v>
      </c>
      <c r="B121" s="91" t="s">
        <v>756</v>
      </c>
    </row>
    <row r="122" spans="1:2" ht="12.75">
      <c r="A122" s="90" t="s">
        <v>757</v>
      </c>
      <c r="B122" s="91" t="s">
        <v>758</v>
      </c>
    </row>
    <row r="123" spans="1:2" ht="12.75">
      <c r="A123" s="90" t="s">
        <v>759</v>
      </c>
      <c r="B123" s="91" t="s">
        <v>760</v>
      </c>
    </row>
    <row r="124" spans="1:2" ht="12.75">
      <c r="A124" s="90" t="s">
        <v>761</v>
      </c>
      <c r="B124" s="91" t="s">
        <v>762</v>
      </c>
    </row>
    <row r="125" spans="1:2" ht="12.75">
      <c r="A125" s="90" t="s">
        <v>763</v>
      </c>
      <c r="B125" s="91" t="s">
        <v>764</v>
      </c>
    </row>
    <row r="126" spans="1:2" ht="12.75">
      <c r="A126" s="90" t="s">
        <v>765</v>
      </c>
      <c r="B126" s="91" t="s">
        <v>766</v>
      </c>
    </row>
    <row r="127" spans="1:2" ht="12.75">
      <c r="A127" s="90" t="s">
        <v>767</v>
      </c>
      <c r="B127" s="91" t="s">
        <v>768</v>
      </c>
    </row>
    <row r="128" spans="1:2" ht="12.75">
      <c r="A128" s="90" t="s">
        <v>769</v>
      </c>
      <c r="B128" s="91" t="s">
        <v>770</v>
      </c>
    </row>
    <row r="129" spans="1:2" ht="12.75">
      <c r="A129" s="90" t="s">
        <v>771</v>
      </c>
      <c r="B129" s="91" t="s">
        <v>772</v>
      </c>
    </row>
    <row r="130" spans="1:2" ht="12.75">
      <c r="A130" s="90" t="s">
        <v>773</v>
      </c>
      <c r="B130" s="91" t="s">
        <v>774</v>
      </c>
    </row>
    <row r="131" spans="1:2" ht="12.75">
      <c r="A131" s="90" t="s">
        <v>775</v>
      </c>
      <c r="B131" s="91" t="s">
        <v>776</v>
      </c>
    </row>
    <row r="132" spans="1:2" ht="12.75">
      <c r="A132" s="90" t="s">
        <v>777</v>
      </c>
      <c r="B132" s="91" t="s">
        <v>778</v>
      </c>
    </row>
    <row r="133" spans="1:2" ht="12.75">
      <c r="A133" s="90" t="s">
        <v>779</v>
      </c>
      <c r="B133" s="91" t="s">
        <v>780</v>
      </c>
    </row>
    <row r="134" spans="1:2" ht="12.75">
      <c r="A134" s="90" t="s">
        <v>781</v>
      </c>
      <c r="B134" s="91" t="s">
        <v>782</v>
      </c>
    </row>
    <row r="135" spans="1:2" ht="12.75">
      <c r="A135" s="90" t="s">
        <v>783</v>
      </c>
      <c r="B135" s="91" t="s">
        <v>784</v>
      </c>
    </row>
    <row r="136" spans="1:2" ht="12.75">
      <c r="A136" s="90" t="s">
        <v>785</v>
      </c>
      <c r="B136" s="91" t="s">
        <v>786</v>
      </c>
    </row>
    <row r="137" spans="1:2" ht="12.75">
      <c r="A137" s="90" t="s">
        <v>787</v>
      </c>
      <c r="B137" s="91" t="s">
        <v>788</v>
      </c>
    </row>
    <row r="138" spans="1:2" ht="12.75">
      <c r="A138" s="90" t="s">
        <v>789</v>
      </c>
      <c r="B138" s="91" t="s">
        <v>790</v>
      </c>
    </row>
    <row r="139" spans="1:2" ht="12.75">
      <c r="A139" s="90" t="s">
        <v>791</v>
      </c>
      <c r="B139" s="91" t="s">
        <v>792</v>
      </c>
    </row>
    <row r="140" spans="1:2" ht="12.75">
      <c r="A140" s="90" t="s">
        <v>793</v>
      </c>
      <c r="B140" s="91" t="s">
        <v>794</v>
      </c>
    </row>
    <row r="141" spans="1:2" ht="12.75">
      <c r="A141" s="90" t="s">
        <v>795</v>
      </c>
      <c r="B141" s="91" t="s">
        <v>796</v>
      </c>
    </row>
    <row r="142" spans="1:2" ht="12.75">
      <c r="A142" s="90" t="s">
        <v>797</v>
      </c>
      <c r="B142" s="91" t="s">
        <v>798</v>
      </c>
    </row>
    <row r="143" spans="1:2" ht="12.75">
      <c r="A143" s="90" t="s">
        <v>799</v>
      </c>
      <c r="B143" s="91" t="s">
        <v>800</v>
      </c>
    </row>
    <row r="144" spans="1:2" ht="12.75">
      <c r="A144" s="90" t="s">
        <v>801</v>
      </c>
      <c r="B144" s="91" t="s">
        <v>802</v>
      </c>
    </row>
    <row r="145" spans="1:2" ht="12.75">
      <c r="A145" s="90" t="s">
        <v>803</v>
      </c>
      <c r="B145" s="91" t="s">
        <v>804</v>
      </c>
    </row>
    <row r="146" spans="1:2" ht="12.75">
      <c r="A146" s="90" t="s">
        <v>805</v>
      </c>
      <c r="B146" s="91" t="s">
        <v>806</v>
      </c>
    </row>
    <row r="147" spans="1:2" ht="12.75">
      <c r="A147" s="90" t="s">
        <v>807</v>
      </c>
      <c r="B147" s="91" t="s">
        <v>808</v>
      </c>
    </row>
    <row r="148" spans="1:2" ht="12.75">
      <c r="A148" s="90" t="s">
        <v>809</v>
      </c>
      <c r="B148" s="91" t="s">
        <v>810</v>
      </c>
    </row>
    <row r="149" spans="1:2" ht="12.75">
      <c r="A149" s="90" t="s">
        <v>811</v>
      </c>
      <c r="B149" s="91" t="s">
        <v>812</v>
      </c>
    </row>
    <row r="150" spans="1:2" ht="12.75">
      <c r="A150" s="90" t="s">
        <v>813</v>
      </c>
      <c r="B150" s="91" t="s">
        <v>814</v>
      </c>
    </row>
    <row r="151" spans="1:2" ht="12.75">
      <c r="A151" s="90" t="s">
        <v>815</v>
      </c>
      <c r="B151" s="91" t="s">
        <v>816</v>
      </c>
    </row>
    <row r="152" spans="1:2" ht="12.75">
      <c r="A152" s="90" t="s">
        <v>817</v>
      </c>
      <c r="B152" s="91" t="s">
        <v>818</v>
      </c>
    </row>
    <row r="153" spans="1:2" ht="12.75">
      <c r="A153" s="90" t="s">
        <v>819</v>
      </c>
      <c r="B153" s="91" t="s">
        <v>820</v>
      </c>
    </row>
    <row r="154" spans="1:2" ht="12.75">
      <c r="A154" s="90" t="s">
        <v>821</v>
      </c>
      <c r="B154" s="91" t="s">
        <v>822</v>
      </c>
    </row>
    <row r="155" spans="1:2" ht="12.75">
      <c r="A155" s="90" t="s">
        <v>823</v>
      </c>
      <c r="B155" s="91" t="s">
        <v>824</v>
      </c>
    </row>
    <row r="156" spans="1:2" ht="12.75">
      <c r="A156" s="90" t="s">
        <v>825</v>
      </c>
      <c r="B156" s="91" t="s">
        <v>826</v>
      </c>
    </row>
    <row r="157" spans="1:2" ht="12.75">
      <c r="A157" s="90" t="s">
        <v>827</v>
      </c>
      <c r="B157" s="91" t="s">
        <v>828</v>
      </c>
    </row>
    <row r="158" spans="1:2" ht="12.75">
      <c r="A158" s="90" t="s">
        <v>829</v>
      </c>
      <c r="B158" s="91" t="s">
        <v>830</v>
      </c>
    </row>
    <row r="159" spans="1:2" ht="12.75">
      <c r="A159" s="90" t="s">
        <v>831</v>
      </c>
      <c r="B159" s="91" t="s">
        <v>832</v>
      </c>
    </row>
    <row r="160" spans="1:2" ht="12.75">
      <c r="A160" s="90" t="s">
        <v>833</v>
      </c>
      <c r="B160" s="91" t="s">
        <v>834</v>
      </c>
    </row>
    <row r="161" spans="1:2" ht="12.75">
      <c r="A161" s="90" t="s">
        <v>835</v>
      </c>
      <c r="B161" s="91" t="s">
        <v>836</v>
      </c>
    </row>
    <row r="162" spans="1:2" ht="12.75">
      <c r="A162" s="90" t="s">
        <v>837</v>
      </c>
      <c r="B162" s="91" t="s">
        <v>838</v>
      </c>
    </row>
    <row r="163" spans="1:2" ht="12.75">
      <c r="A163" s="90" t="s">
        <v>839</v>
      </c>
      <c r="B163" s="91" t="s">
        <v>840</v>
      </c>
    </row>
    <row r="164" spans="1:2" ht="12.75">
      <c r="A164" s="90" t="s">
        <v>841</v>
      </c>
      <c r="B164" s="91" t="s">
        <v>842</v>
      </c>
    </row>
    <row r="165" spans="1:2" ht="12.75">
      <c r="A165" s="90" t="s">
        <v>843</v>
      </c>
      <c r="B165" s="91" t="s">
        <v>844</v>
      </c>
    </row>
    <row r="166" spans="1:2" ht="12.75">
      <c r="A166" s="90" t="s">
        <v>845</v>
      </c>
      <c r="B166" s="91" t="s">
        <v>846</v>
      </c>
    </row>
    <row r="167" spans="1:2" ht="12.75">
      <c r="A167" s="90" t="s">
        <v>847</v>
      </c>
      <c r="B167" s="91" t="s">
        <v>848</v>
      </c>
    </row>
    <row r="168" spans="1:2" ht="12.75">
      <c r="A168" s="90" t="s">
        <v>849</v>
      </c>
      <c r="B168" s="91" t="s">
        <v>850</v>
      </c>
    </row>
    <row r="169" spans="1:2" ht="12.75">
      <c r="A169" s="90" t="s">
        <v>851</v>
      </c>
      <c r="B169" s="91" t="s">
        <v>852</v>
      </c>
    </row>
    <row r="170" spans="1:2" ht="12.75">
      <c r="A170" s="90" t="s">
        <v>853</v>
      </c>
      <c r="B170" s="91" t="s">
        <v>854</v>
      </c>
    </row>
    <row r="171" spans="1:2" ht="12.75">
      <c r="A171" s="90" t="s">
        <v>855</v>
      </c>
      <c r="B171" s="91" t="s">
        <v>856</v>
      </c>
    </row>
    <row r="172" spans="1:2" ht="12.75">
      <c r="A172" s="90" t="s">
        <v>857</v>
      </c>
      <c r="B172" s="91" t="s">
        <v>858</v>
      </c>
    </row>
    <row r="173" spans="1:2" ht="12.75">
      <c r="A173" s="90" t="s">
        <v>859</v>
      </c>
      <c r="B173" s="91" t="s">
        <v>860</v>
      </c>
    </row>
    <row r="174" spans="1:2" ht="12.75">
      <c r="A174" s="90" t="s">
        <v>861</v>
      </c>
      <c r="B174" s="91" t="s">
        <v>862</v>
      </c>
    </row>
    <row r="175" spans="1:2" ht="12.75">
      <c r="A175" s="90" t="s">
        <v>863</v>
      </c>
      <c r="B175" s="91" t="s">
        <v>864</v>
      </c>
    </row>
    <row r="176" spans="1:2" ht="12.75">
      <c r="A176" s="90" t="s">
        <v>865</v>
      </c>
      <c r="B176" s="91" t="s">
        <v>866</v>
      </c>
    </row>
    <row r="177" spans="1:2" ht="12.75">
      <c r="A177" s="90" t="s">
        <v>867</v>
      </c>
      <c r="B177" s="91" t="s">
        <v>868</v>
      </c>
    </row>
    <row r="178" spans="1:2" ht="12.75">
      <c r="A178" s="90" t="s">
        <v>869</v>
      </c>
      <c r="B178" s="91" t="s">
        <v>870</v>
      </c>
    </row>
    <row r="179" spans="1:2" ht="12.75">
      <c r="A179" s="90" t="s">
        <v>871</v>
      </c>
      <c r="B179" s="91" t="s">
        <v>872</v>
      </c>
    </row>
    <row r="180" spans="1:2" ht="12.75">
      <c r="A180" s="90" t="s">
        <v>873</v>
      </c>
      <c r="B180" s="91" t="s">
        <v>874</v>
      </c>
    </row>
    <row r="181" spans="1:2" ht="12.75">
      <c r="A181" s="90" t="s">
        <v>875</v>
      </c>
      <c r="B181" s="91" t="s">
        <v>876</v>
      </c>
    </row>
    <row r="182" spans="1:2" ht="12.75">
      <c r="A182" s="90" t="s">
        <v>877</v>
      </c>
      <c r="B182" s="91" t="s">
        <v>878</v>
      </c>
    </row>
    <row r="183" spans="1:2" ht="12.75">
      <c r="A183" s="90" t="s">
        <v>879</v>
      </c>
      <c r="B183" s="91" t="s">
        <v>880</v>
      </c>
    </row>
    <row r="184" spans="1:2" ht="12.75">
      <c r="A184" s="90" t="s">
        <v>881</v>
      </c>
      <c r="B184" s="91" t="s">
        <v>882</v>
      </c>
    </row>
    <row r="185" spans="1:2" ht="12.75">
      <c r="A185" s="90" t="s">
        <v>883</v>
      </c>
      <c r="B185" s="91" t="s">
        <v>884</v>
      </c>
    </row>
    <row r="186" spans="1:2" ht="12.75">
      <c r="A186" s="90" t="s">
        <v>885</v>
      </c>
      <c r="B186" s="91" t="s">
        <v>886</v>
      </c>
    </row>
    <row r="187" spans="1:2" ht="12.75">
      <c r="A187" s="90" t="s">
        <v>887</v>
      </c>
      <c r="B187" s="91" t="s">
        <v>888</v>
      </c>
    </row>
    <row r="188" spans="1:2" ht="12.75">
      <c r="A188" s="90" t="s">
        <v>889</v>
      </c>
      <c r="B188" s="91" t="s">
        <v>890</v>
      </c>
    </row>
    <row r="189" spans="1:2" ht="12.75">
      <c r="A189" s="90" t="s">
        <v>891</v>
      </c>
      <c r="B189" s="91" t="s">
        <v>892</v>
      </c>
    </row>
    <row r="190" spans="1:2" ht="12.75">
      <c r="A190" s="90" t="s">
        <v>893</v>
      </c>
      <c r="B190" s="91" t="s">
        <v>894</v>
      </c>
    </row>
    <row r="191" spans="1:2" ht="12.75">
      <c r="A191" s="90" t="s">
        <v>895</v>
      </c>
      <c r="B191" s="91" t="s">
        <v>896</v>
      </c>
    </row>
    <row r="192" spans="1:2" ht="12.75">
      <c r="A192" s="90" t="s">
        <v>897</v>
      </c>
      <c r="B192" s="91" t="s">
        <v>898</v>
      </c>
    </row>
    <row r="193" spans="1:2" ht="12.75">
      <c r="A193" s="90" t="s">
        <v>899</v>
      </c>
      <c r="B193" s="91" t="s">
        <v>900</v>
      </c>
    </row>
    <row r="194" spans="1:2" ht="12.75">
      <c r="A194" s="90" t="s">
        <v>901</v>
      </c>
      <c r="B194" s="91" t="s">
        <v>902</v>
      </c>
    </row>
    <row r="195" spans="1:2" ht="12.75">
      <c r="A195" s="90" t="s">
        <v>903</v>
      </c>
      <c r="B195" s="91" t="s">
        <v>904</v>
      </c>
    </row>
    <row r="196" spans="1:2" ht="12.75">
      <c r="A196" s="90" t="s">
        <v>905</v>
      </c>
      <c r="B196" s="91" t="s">
        <v>906</v>
      </c>
    </row>
    <row r="197" spans="1:2" ht="12.75">
      <c r="A197" s="90" t="s">
        <v>907</v>
      </c>
      <c r="B197" s="91" t="s">
        <v>908</v>
      </c>
    </row>
    <row r="198" spans="1:2" ht="12.75">
      <c r="A198" s="90" t="s">
        <v>909</v>
      </c>
      <c r="B198" s="91" t="s">
        <v>910</v>
      </c>
    </row>
    <row r="199" spans="1:2" ht="12.75">
      <c r="A199" s="90" t="s">
        <v>911</v>
      </c>
      <c r="B199" s="91" t="s">
        <v>912</v>
      </c>
    </row>
    <row r="200" spans="1:2" ht="12.75">
      <c r="A200" s="90" t="s">
        <v>913</v>
      </c>
      <c r="B200" s="91" t="s">
        <v>914</v>
      </c>
    </row>
    <row r="201" spans="1:2" ht="12.75">
      <c r="A201" s="90" t="s">
        <v>915</v>
      </c>
      <c r="B201" s="91" t="s">
        <v>916</v>
      </c>
    </row>
    <row r="202" spans="1:2" ht="12.75">
      <c r="A202" s="90" t="s">
        <v>917</v>
      </c>
      <c r="B202" s="91" t="s">
        <v>918</v>
      </c>
    </row>
    <row r="203" spans="1:2" ht="12.75">
      <c r="A203" s="90" t="s">
        <v>919</v>
      </c>
      <c r="B203" s="91" t="s">
        <v>920</v>
      </c>
    </row>
    <row r="204" spans="1:2" ht="12.75">
      <c r="A204" s="90" t="s">
        <v>921</v>
      </c>
      <c r="B204" s="91" t="s">
        <v>922</v>
      </c>
    </row>
    <row r="205" spans="1:2" ht="12.75">
      <c r="A205" s="90" t="s">
        <v>923</v>
      </c>
      <c r="B205" s="91" t="s">
        <v>924</v>
      </c>
    </row>
    <row r="206" spans="1:2" ht="12.75">
      <c r="A206" s="90" t="s">
        <v>925</v>
      </c>
      <c r="B206" s="91" t="s">
        <v>926</v>
      </c>
    </row>
    <row r="207" spans="1:2" ht="12.75">
      <c r="A207" s="90" t="s">
        <v>927</v>
      </c>
      <c r="B207" s="91" t="s">
        <v>928</v>
      </c>
    </row>
    <row r="208" spans="1:2" ht="12.75">
      <c r="A208" s="90" t="s">
        <v>929</v>
      </c>
      <c r="B208" s="91" t="s">
        <v>930</v>
      </c>
    </row>
    <row r="209" spans="1:2" ht="12.75">
      <c r="A209" s="90" t="s">
        <v>931</v>
      </c>
      <c r="B209" s="91" t="s">
        <v>932</v>
      </c>
    </row>
    <row r="210" spans="1:2" ht="12.75">
      <c r="A210" s="90" t="s">
        <v>933</v>
      </c>
      <c r="B210" s="91" t="s">
        <v>934</v>
      </c>
    </row>
    <row r="211" spans="1:2" ht="12.75">
      <c r="A211" s="90" t="s">
        <v>935</v>
      </c>
      <c r="B211" s="91" t="s">
        <v>936</v>
      </c>
    </row>
    <row r="212" spans="1:2" ht="12.75">
      <c r="A212" s="90" t="s">
        <v>937</v>
      </c>
      <c r="B212" s="91" t="s">
        <v>938</v>
      </c>
    </row>
    <row r="213" spans="1:2" ht="12.75">
      <c r="A213" s="90" t="s">
        <v>939</v>
      </c>
      <c r="B213" s="91" t="s">
        <v>940</v>
      </c>
    </row>
    <row r="214" spans="1:2" ht="12.75">
      <c r="A214" s="90" t="s">
        <v>941</v>
      </c>
      <c r="B214" s="91" t="s">
        <v>942</v>
      </c>
    </row>
    <row r="215" spans="1:2" ht="12.75">
      <c r="A215" s="90" t="s">
        <v>943</v>
      </c>
      <c r="B215" s="91" t="s">
        <v>944</v>
      </c>
    </row>
    <row r="216" spans="1:2" ht="12.75">
      <c r="A216" s="90" t="s">
        <v>945</v>
      </c>
      <c r="B216" s="91" t="s">
        <v>946</v>
      </c>
    </row>
    <row r="217" spans="1:2" ht="12.75">
      <c r="A217" s="90" t="s">
        <v>947</v>
      </c>
      <c r="B217" s="91" t="s">
        <v>948</v>
      </c>
    </row>
    <row r="218" spans="1:2" ht="12.75">
      <c r="A218" s="90" t="s">
        <v>949</v>
      </c>
      <c r="B218" s="91" t="s">
        <v>950</v>
      </c>
    </row>
    <row r="219" spans="1:2" ht="12.75">
      <c r="A219" s="90" t="s">
        <v>951</v>
      </c>
      <c r="B219" s="91" t="s">
        <v>952</v>
      </c>
    </row>
    <row r="220" spans="1:2" ht="12.75">
      <c r="A220" s="90" t="s">
        <v>953</v>
      </c>
      <c r="B220" s="91" t="s">
        <v>954</v>
      </c>
    </row>
    <row r="221" spans="1:2" ht="12.75">
      <c r="A221" s="90" t="s">
        <v>955</v>
      </c>
      <c r="B221" s="91" t="s">
        <v>956</v>
      </c>
    </row>
    <row r="222" spans="1:2" ht="12.75">
      <c r="A222" s="90" t="s">
        <v>957</v>
      </c>
      <c r="B222" s="91" t="s">
        <v>958</v>
      </c>
    </row>
    <row r="223" spans="1:2" ht="12.75">
      <c r="A223" s="90" t="s">
        <v>959</v>
      </c>
      <c r="B223" s="91" t="s">
        <v>960</v>
      </c>
    </row>
    <row r="224" spans="1:2" ht="12.75">
      <c r="A224" s="90" t="s">
        <v>961</v>
      </c>
      <c r="B224" s="91" t="s">
        <v>962</v>
      </c>
    </row>
    <row r="225" spans="1:2" ht="12.75">
      <c r="A225" s="90" t="s">
        <v>963</v>
      </c>
      <c r="B225" s="91" t="s">
        <v>964</v>
      </c>
    </row>
    <row r="226" spans="1:2" ht="12.75">
      <c r="A226" s="90" t="s">
        <v>965</v>
      </c>
      <c r="B226" s="91" t="s">
        <v>966</v>
      </c>
    </row>
    <row r="227" spans="1:2" ht="12.75">
      <c r="A227" s="90" t="s">
        <v>967</v>
      </c>
      <c r="B227" s="91" t="s">
        <v>968</v>
      </c>
    </row>
    <row r="228" spans="1:2" ht="12.75">
      <c r="A228" s="90" t="s">
        <v>969</v>
      </c>
      <c r="B228" s="91" t="s">
        <v>970</v>
      </c>
    </row>
    <row r="229" spans="1:2" ht="12.75">
      <c r="A229" s="90" t="s">
        <v>971</v>
      </c>
      <c r="B229" s="91" t="s">
        <v>972</v>
      </c>
    </row>
    <row r="230" spans="1:2" ht="12.75">
      <c r="A230" s="90" t="s">
        <v>973</v>
      </c>
      <c r="B230" s="91" t="s">
        <v>974</v>
      </c>
    </row>
    <row r="231" spans="1:2" ht="12.75">
      <c r="A231" s="90" t="s">
        <v>975</v>
      </c>
      <c r="B231" s="91" t="s">
        <v>976</v>
      </c>
    </row>
    <row r="232" spans="1:2" ht="12.75">
      <c r="A232" s="90" t="s">
        <v>977</v>
      </c>
      <c r="B232" s="91" t="s">
        <v>978</v>
      </c>
    </row>
    <row r="233" spans="1:2" ht="12.75">
      <c r="A233" s="90" t="s">
        <v>979</v>
      </c>
      <c r="B233" s="91" t="s">
        <v>980</v>
      </c>
    </row>
    <row r="234" spans="1:2" ht="12.75">
      <c r="A234" s="90" t="s">
        <v>981</v>
      </c>
      <c r="B234" s="91" t="s">
        <v>982</v>
      </c>
    </row>
    <row r="235" spans="1:2" ht="12.75">
      <c r="A235" s="90" t="s">
        <v>983</v>
      </c>
      <c r="B235" s="91" t="s">
        <v>984</v>
      </c>
    </row>
    <row r="236" spans="1:2" ht="12.75">
      <c r="A236" s="90" t="s">
        <v>985</v>
      </c>
      <c r="B236" s="91" t="s">
        <v>986</v>
      </c>
    </row>
    <row r="237" spans="1:2" ht="12.75">
      <c r="A237" s="90" t="s">
        <v>987</v>
      </c>
      <c r="B237" s="91" t="s">
        <v>988</v>
      </c>
    </row>
    <row r="238" spans="1:2" ht="12.75">
      <c r="A238" s="90" t="s">
        <v>989</v>
      </c>
      <c r="B238" s="91" t="s">
        <v>990</v>
      </c>
    </row>
    <row r="239" spans="1:2" ht="12.75">
      <c r="A239" s="90" t="s">
        <v>991</v>
      </c>
      <c r="B239" s="91" t="s">
        <v>992</v>
      </c>
    </row>
    <row r="240" spans="1:2" ht="12.75">
      <c r="A240" s="90" t="s">
        <v>993</v>
      </c>
      <c r="B240" s="91" t="s">
        <v>994</v>
      </c>
    </row>
    <row r="241" spans="1:2" ht="12.75">
      <c r="A241" s="90" t="s">
        <v>995</v>
      </c>
      <c r="B241" s="91" t="s">
        <v>996</v>
      </c>
    </row>
    <row r="242" spans="1:2" ht="12.75">
      <c r="A242" s="90" t="s">
        <v>997</v>
      </c>
      <c r="B242" s="91" t="s">
        <v>998</v>
      </c>
    </row>
    <row r="243" spans="1:2" ht="12.75">
      <c r="A243" s="90" t="s">
        <v>999</v>
      </c>
      <c r="B243" s="91" t="s">
        <v>1000</v>
      </c>
    </row>
    <row r="244" spans="1:2" ht="12.75">
      <c r="A244" s="90" t="s">
        <v>1001</v>
      </c>
      <c r="B244" s="91" t="s">
        <v>1002</v>
      </c>
    </row>
    <row r="245" spans="1:2" ht="12.75">
      <c r="A245" s="90" t="s">
        <v>1003</v>
      </c>
      <c r="B245" s="91" t="s">
        <v>1004</v>
      </c>
    </row>
    <row r="246" spans="1:2" ht="12.75">
      <c r="A246" s="90" t="s">
        <v>1005</v>
      </c>
      <c r="B246" s="91" t="s">
        <v>1006</v>
      </c>
    </row>
    <row r="247" spans="1:2" ht="12.75">
      <c r="A247" s="90" t="s">
        <v>1007</v>
      </c>
      <c r="B247" s="91" t="s">
        <v>1008</v>
      </c>
    </row>
    <row r="248" spans="1:2" ht="12.75">
      <c r="A248" s="90" t="s">
        <v>1009</v>
      </c>
      <c r="B248" s="91" t="s">
        <v>1010</v>
      </c>
    </row>
    <row r="249" spans="1:2" ht="12.75">
      <c r="A249" s="90" t="s">
        <v>1011</v>
      </c>
      <c r="B249" s="91" t="s">
        <v>1012</v>
      </c>
    </row>
    <row r="250" spans="1:2" ht="12.75">
      <c r="A250" s="90" t="s">
        <v>1013</v>
      </c>
      <c r="B250" s="91" t="s">
        <v>1014</v>
      </c>
    </row>
    <row r="251" spans="1:2" ht="12.75">
      <c r="A251" s="90" t="s">
        <v>1015</v>
      </c>
      <c r="B251" s="91" t="s">
        <v>1016</v>
      </c>
    </row>
    <row r="252" spans="1:2" ht="12.75">
      <c r="A252" s="90" t="s">
        <v>1017</v>
      </c>
      <c r="B252" s="91" t="s">
        <v>1018</v>
      </c>
    </row>
    <row r="253" spans="1:2" ht="12.75">
      <c r="A253" s="90" t="s">
        <v>1019</v>
      </c>
      <c r="B253" s="91" t="s">
        <v>1020</v>
      </c>
    </row>
    <row r="254" spans="1:2" ht="12.75">
      <c r="A254" s="90" t="s">
        <v>1021</v>
      </c>
      <c r="B254" s="91" t="s">
        <v>1022</v>
      </c>
    </row>
    <row r="255" spans="1:2" ht="12.75">
      <c r="A255" s="90" t="s">
        <v>1023</v>
      </c>
      <c r="B255" s="91" t="s">
        <v>1024</v>
      </c>
    </row>
    <row r="256" spans="1:2" ht="12.75">
      <c r="A256" s="90" t="s">
        <v>1025</v>
      </c>
      <c r="B256" s="91" t="s">
        <v>1026</v>
      </c>
    </row>
    <row r="257" spans="1:2" ht="12.75">
      <c r="A257" s="90" t="s">
        <v>1027</v>
      </c>
      <c r="B257" s="91" t="s">
        <v>1028</v>
      </c>
    </row>
    <row r="258" spans="1:2" ht="12.75">
      <c r="A258" s="90" t="s">
        <v>1029</v>
      </c>
      <c r="B258" s="91" t="s">
        <v>1030</v>
      </c>
    </row>
    <row r="259" spans="1:2" ht="12.75">
      <c r="A259" s="90" t="s">
        <v>1031</v>
      </c>
      <c r="B259" s="91" t="s">
        <v>1032</v>
      </c>
    </row>
    <row r="260" spans="1:2" ht="12.75">
      <c r="A260" s="90" t="s">
        <v>1033</v>
      </c>
      <c r="B260" s="91" t="s">
        <v>1034</v>
      </c>
    </row>
    <row r="261" spans="1:2" ht="12.75">
      <c r="A261" s="90" t="s">
        <v>1035</v>
      </c>
      <c r="B261" s="91" t="s">
        <v>1036</v>
      </c>
    </row>
    <row r="262" spans="1:2" ht="12.75">
      <c r="A262" s="90" t="s">
        <v>1037</v>
      </c>
      <c r="B262" s="91" t="s">
        <v>1038</v>
      </c>
    </row>
    <row r="263" spans="1:2" ht="12.75">
      <c r="A263" s="90" t="s">
        <v>1039</v>
      </c>
      <c r="B263" s="91" t="s">
        <v>1040</v>
      </c>
    </row>
    <row r="264" spans="1:2" ht="12.75">
      <c r="A264" s="90" t="s">
        <v>1041</v>
      </c>
      <c r="B264" s="91" t="s">
        <v>1042</v>
      </c>
    </row>
    <row r="265" spans="1:2" ht="12.75">
      <c r="A265" s="90" t="s">
        <v>1043</v>
      </c>
      <c r="B265" s="91" t="s">
        <v>1044</v>
      </c>
    </row>
    <row r="266" spans="1:2" ht="12.75">
      <c r="A266" s="90" t="s">
        <v>1045</v>
      </c>
      <c r="B266" s="91" t="s">
        <v>1046</v>
      </c>
    </row>
    <row r="267" spans="1:2" ht="12.75">
      <c r="A267" s="90" t="s">
        <v>1047</v>
      </c>
      <c r="B267" s="91" t="s">
        <v>1048</v>
      </c>
    </row>
    <row r="268" spans="1:2" ht="12.75">
      <c r="A268" s="90" t="s">
        <v>1049</v>
      </c>
      <c r="B268" s="91" t="s">
        <v>1050</v>
      </c>
    </row>
    <row r="269" spans="1:2" ht="12.75">
      <c r="A269" s="90" t="s">
        <v>1051</v>
      </c>
      <c r="B269" s="91" t="s">
        <v>1052</v>
      </c>
    </row>
    <row r="270" spans="1:2" ht="12.75">
      <c r="A270" s="90" t="s">
        <v>1053</v>
      </c>
      <c r="B270" s="91" t="s">
        <v>1054</v>
      </c>
    </row>
    <row r="271" spans="1:2" ht="12.75">
      <c r="A271" s="90" t="s">
        <v>1055</v>
      </c>
      <c r="B271" s="91" t="s">
        <v>1056</v>
      </c>
    </row>
    <row r="272" spans="1:2" ht="12.75">
      <c r="A272" s="90" t="s">
        <v>1057</v>
      </c>
      <c r="B272" s="91" t="s">
        <v>1058</v>
      </c>
    </row>
    <row r="273" spans="1:2" ht="12.75">
      <c r="A273" s="90" t="s">
        <v>1059</v>
      </c>
      <c r="B273" s="91" t="s">
        <v>1060</v>
      </c>
    </row>
    <row r="274" spans="1:2" ht="12.75">
      <c r="A274" s="90" t="s">
        <v>1061</v>
      </c>
      <c r="B274" s="91" t="s">
        <v>1062</v>
      </c>
    </row>
    <row r="275" spans="1:2" ht="12.75">
      <c r="A275" s="90" t="s">
        <v>1063</v>
      </c>
      <c r="B275" s="91" t="s">
        <v>1064</v>
      </c>
    </row>
    <row r="276" spans="1:2" ht="12.75">
      <c r="A276" s="90" t="s">
        <v>1065</v>
      </c>
      <c r="B276" s="91" t="s">
        <v>1066</v>
      </c>
    </row>
    <row r="277" spans="1:2" ht="12.75">
      <c r="A277" s="90" t="s">
        <v>1067</v>
      </c>
      <c r="B277" s="91" t="s">
        <v>1068</v>
      </c>
    </row>
    <row r="278" spans="1:2" ht="12.75">
      <c r="A278" s="90" t="s">
        <v>1069</v>
      </c>
      <c r="B278" s="91" t="s">
        <v>1070</v>
      </c>
    </row>
    <row r="279" spans="1:2" ht="12.75">
      <c r="A279" s="90" t="s">
        <v>1071</v>
      </c>
      <c r="B279" s="91" t="s">
        <v>1072</v>
      </c>
    </row>
    <row r="280" spans="1:2" ht="12.75">
      <c r="A280" s="90" t="s">
        <v>1073</v>
      </c>
      <c r="B280" s="91" t="s">
        <v>1074</v>
      </c>
    </row>
    <row r="281" spans="1:2" ht="12.75">
      <c r="A281" s="90" t="s">
        <v>1075</v>
      </c>
      <c r="B281" s="91" t="s">
        <v>1076</v>
      </c>
    </row>
    <row r="282" spans="1:2" ht="12.75">
      <c r="A282" s="90" t="s">
        <v>1077</v>
      </c>
      <c r="B282" s="91" t="s">
        <v>1078</v>
      </c>
    </row>
    <row r="283" spans="1:2" ht="12.75">
      <c r="A283" s="90" t="s">
        <v>1079</v>
      </c>
      <c r="B283" s="91" t="s">
        <v>1080</v>
      </c>
    </row>
    <row r="284" spans="1:2" ht="12.75">
      <c r="A284" s="90" t="s">
        <v>1081</v>
      </c>
      <c r="B284" s="91" t="s">
        <v>1082</v>
      </c>
    </row>
    <row r="285" spans="1:2" ht="12.75">
      <c r="A285" s="90" t="s">
        <v>1083</v>
      </c>
      <c r="B285" s="91" t="s">
        <v>1084</v>
      </c>
    </row>
    <row r="286" spans="1:2" ht="12.75">
      <c r="A286" s="90" t="s">
        <v>1085</v>
      </c>
      <c r="B286" s="91" t="s">
        <v>1086</v>
      </c>
    </row>
    <row r="287" spans="1:2" ht="12.75">
      <c r="A287" s="90" t="s">
        <v>1087</v>
      </c>
      <c r="B287" s="91" t="s">
        <v>1088</v>
      </c>
    </row>
    <row r="288" spans="1:2" ht="12.75">
      <c r="A288" s="90" t="s">
        <v>1089</v>
      </c>
      <c r="B288" s="91" t="s">
        <v>1090</v>
      </c>
    </row>
    <row r="289" spans="1:2" ht="12.75">
      <c r="A289" s="90" t="s">
        <v>1091</v>
      </c>
      <c r="B289" s="91" t="s">
        <v>1092</v>
      </c>
    </row>
    <row r="290" spans="1:2" ht="12.75">
      <c r="A290" s="90" t="s">
        <v>1093</v>
      </c>
      <c r="B290" s="91" t="s">
        <v>1094</v>
      </c>
    </row>
    <row r="291" spans="1:2" ht="12.75">
      <c r="A291" s="90" t="s">
        <v>1095</v>
      </c>
      <c r="B291" s="91" t="s">
        <v>1096</v>
      </c>
    </row>
    <row r="292" spans="1:2" ht="12.75">
      <c r="A292" s="90" t="s">
        <v>1097</v>
      </c>
      <c r="B292" s="91" t="s">
        <v>1098</v>
      </c>
    </row>
    <row r="293" spans="1:2" ht="12.75">
      <c r="A293" s="90" t="s">
        <v>1099</v>
      </c>
      <c r="B293" s="91" t="s">
        <v>1100</v>
      </c>
    </row>
    <row r="294" spans="1:2" ht="12.75">
      <c r="A294" s="90" t="s">
        <v>1101</v>
      </c>
      <c r="B294" s="91" t="s">
        <v>1102</v>
      </c>
    </row>
    <row r="295" spans="1:2" ht="12.75">
      <c r="A295" s="90" t="s">
        <v>1103</v>
      </c>
      <c r="B295" s="91" t="s">
        <v>1104</v>
      </c>
    </row>
    <row r="296" spans="1:2" ht="12.75">
      <c r="A296" s="90" t="s">
        <v>1105</v>
      </c>
      <c r="B296" s="91" t="s">
        <v>1106</v>
      </c>
    </row>
    <row r="297" spans="1:2" ht="12.75">
      <c r="A297" s="90" t="s">
        <v>1107</v>
      </c>
      <c r="B297" s="91" t="s">
        <v>1108</v>
      </c>
    </row>
    <row r="298" spans="1:2" ht="12.75">
      <c r="A298" s="90" t="s">
        <v>1109</v>
      </c>
      <c r="B298" s="91" t="s">
        <v>1110</v>
      </c>
    </row>
    <row r="299" spans="1:2" ht="12.75">
      <c r="A299" s="90" t="s">
        <v>1109</v>
      </c>
      <c r="B299" s="91" t="s">
        <v>1111</v>
      </c>
    </row>
    <row r="300" spans="1:2" ht="12.75">
      <c r="A300" s="90" t="s">
        <v>1112</v>
      </c>
      <c r="B300" s="91" t="s">
        <v>1113</v>
      </c>
    </row>
    <row r="301" spans="1:2" ht="12.75">
      <c r="A301" s="90" t="s">
        <v>1114</v>
      </c>
      <c r="B301" s="91" t="s">
        <v>1115</v>
      </c>
    </row>
    <row r="302" spans="1:2" ht="12.75">
      <c r="A302" s="90" t="s">
        <v>1116</v>
      </c>
      <c r="B302" s="91" t="s">
        <v>1117</v>
      </c>
    </row>
    <row r="303" spans="1:2" ht="12.75">
      <c r="A303" s="90" t="s">
        <v>1118</v>
      </c>
      <c r="B303" s="91" t="s">
        <v>1119</v>
      </c>
    </row>
    <row r="304" spans="1:2" ht="12.75">
      <c r="A304" s="90" t="s">
        <v>1120</v>
      </c>
      <c r="B304" s="91" t="s">
        <v>1121</v>
      </c>
    </row>
    <row r="305" spans="1:2" ht="12.75">
      <c r="A305" s="90" t="s">
        <v>1122</v>
      </c>
      <c r="B305" s="91" t="s">
        <v>1123</v>
      </c>
    </row>
    <row r="306" spans="1:2" ht="12.75">
      <c r="A306" s="90" t="s">
        <v>1124</v>
      </c>
      <c r="B306" s="91" t="s">
        <v>1125</v>
      </c>
    </row>
    <row r="307" spans="1:2" ht="12.75">
      <c r="A307" s="90" t="s">
        <v>1126</v>
      </c>
      <c r="B307" s="91" t="s">
        <v>1127</v>
      </c>
    </row>
    <row r="308" spans="1:2" ht="12.75">
      <c r="A308" s="90" t="s">
        <v>1128</v>
      </c>
      <c r="B308" s="91" t="s">
        <v>1129</v>
      </c>
    </row>
    <row r="309" spans="1:2" ht="12.75">
      <c r="A309" s="90" t="s">
        <v>1130</v>
      </c>
      <c r="B309" s="91" t="s">
        <v>1131</v>
      </c>
    </row>
    <row r="310" spans="1:2" ht="12.75">
      <c r="A310" s="90" t="s">
        <v>1132</v>
      </c>
      <c r="B310" s="91" t="s">
        <v>1133</v>
      </c>
    </row>
    <row r="311" spans="1:2" ht="12.75">
      <c r="A311" s="90" t="s">
        <v>1134</v>
      </c>
      <c r="B311" s="91" t="s">
        <v>1135</v>
      </c>
    </row>
    <row r="312" spans="1:2" ht="12.75">
      <c r="A312" s="90" t="s">
        <v>1136</v>
      </c>
      <c r="B312" s="91" t="s">
        <v>1137</v>
      </c>
    </row>
    <row r="313" spans="1:2" ht="12.75">
      <c r="A313" s="90" t="s">
        <v>1138</v>
      </c>
      <c r="B313" s="91" t="s">
        <v>1139</v>
      </c>
    </row>
    <row r="314" spans="1:2" ht="12.75">
      <c r="A314" s="90" t="s">
        <v>1140</v>
      </c>
      <c r="B314" s="91" t="s">
        <v>1141</v>
      </c>
    </row>
    <row r="315" spans="1:2" ht="12.75">
      <c r="A315" s="90" t="s">
        <v>1142</v>
      </c>
      <c r="B315" s="91" t="s">
        <v>1143</v>
      </c>
    </row>
    <row r="316" spans="1:2" ht="12.75">
      <c r="A316" s="90" t="s">
        <v>1144</v>
      </c>
      <c r="B316" s="91" t="s">
        <v>1145</v>
      </c>
    </row>
    <row r="317" spans="1:2" ht="12.75">
      <c r="A317" s="90" t="s">
        <v>1146</v>
      </c>
      <c r="B317" s="91" t="s">
        <v>1147</v>
      </c>
    </row>
    <row r="318" spans="1:2" ht="12.75">
      <c r="A318" s="90" t="s">
        <v>1148</v>
      </c>
      <c r="B318" s="91" t="s">
        <v>1149</v>
      </c>
    </row>
    <row r="319" spans="1:2" ht="12.75">
      <c r="A319" s="90" t="s">
        <v>1150</v>
      </c>
      <c r="B319" s="91" t="s">
        <v>1151</v>
      </c>
    </row>
    <row r="320" spans="1:2" ht="12.75">
      <c r="A320" s="90" t="s">
        <v>1152</v>
      </c>
      <c r="B320" s="91" t="s">
        <v>1153</v>
      </c>
    </row>
    <row r="321" spans="1:2" ht="12.75">
      <c r="A321" s="90" t="s">
        <v>1154</v>
      </c>
      <c r="B321" s="91" t="s">
        <v>1155</v>
      </c>
    </row>
    <row r="322" spans="1:2" ht="12.75">
      <c r="A322" s="90" t="s">
        <v>1156</v>
      </c>
      <c r="B322" s="91" t="s">
        <v>1157</v>
      </c>
    </row>
    <row r="323" spans="1:2" ht="12.75">
      <c r="A323" s="90" t="s">
        <v>1158</v>
      </c>
      <c r="B323" s="91" t="s">
        <v>1159</v>
      </c>
    </row>
    <row r="324" spans="1:2" ht="12.75">
      <c r="A324" s="90" t="s">
        <v>1160</v>
      </c>
      <c r="B324" s="91" t="s">
        <v>1161</v>
      </c>
    </row>
    <row r="325" spans="1:2" ht="12.75">
      <c r="A325" s="90" t="s">
        <v>1162</v>
      </c>
      <c r="B325" s="91" t="s">
        <v>1163</v>
      </c>
    </row>
    <row r="326" spans="1:2" ht="12.75">
      <c r="A326" s="90" t="s">
        <v>1164</v>
      </c>
      <c r="B326" s="91" t="s">
        <v>1165</v>
      </c>
    </row>
    <row r="327" spans="1:2" ht="12.75">
      <c r="A327" s="90" t="s">
        <v>1166</v>
      </c>
      <c r="B327" s="91" t="s">
        <v>1167</v>
      </c>
    </row>
    <row r="328" spans="1:2" ht="12.75">
      <c r="A328" s="90" t="s">
        <v>1168</v>
      </c>
      <c r="B328" s="91" t="s">
        <v>1169</v>
      </c>
    </row>
    <row r="329" spans="1:2" ht="12.75">
      <c r="A329" s="90" t="s">
        <v>1170</v>
      </c>
      <c r="B329" s="91" t="s">
        <v>1171</v>
      </c>
    </row>
    <row r="330" spans="1:2" ht="12.75">
      <c r="A330" s="90" t="s">
        <v>1172</v>
      </c>
      <c r="B330" s="91" t="s">
        <v>1173</v>
      </c>
    </row>
    <row r="331" spans="1:2" ht="12.75">
      <c r="A331" s="90" t="s">
        <v>1174</v>
      </c>
      <c r="B331" s="91" t="s">
        <v>1175</v>
      </c>
    </row>
    <row r="332" spans="1:2" ht="12.75">
      <c r="A332" s="90" t="s">
        <v>1176</v>
      </c>
      <c r="B332" s="91" t="s">
        <v>1177</v>
      </c>
    </row>
    <row r="333" spans="1:2" ht="12.75">
      <c r="A333" s="90" t="s">
        <v>1178</v>
      </c>
      <c r="B333" s="91" t="s">
        <v>1179</v>
      </c>
    </row>
    <row r="334" spans="1:2" ht="12.75">
      <c r="A334" s="90" t="s">
        <v>1180</v>
      </c>
      <c r="B334" s="91" t="s">
        <v>1181</v>
      </c>
    </row>
    <row r="335" spans="1:2" ht="12.75">
      <c r="A335" s="90" t="s">
        <v>1182</v>
      </c>
      <c r="B335" s="91" t="s">
        <v>1183</v>
      </c>
    </row>
    <row r="336" spans="1:2" ht="12.75">
      <c r="A336" s="90" t="s">
        <v>1184</v>
      </c>
      <c r="B336" s="91" t="s">
        <v>1185</v>
      </c>
    </row>
    <row r="337" spans="1:2" ht="12.75">
      <c r="A337" s="90" t="s">
        <v>1186</v>
      </c>
      <c r="B337" s="91" t="s">
        <v>1187</v>
      </c>
    </row>
    <row r="338" spans="1:2" ht="12.75">
      <c r="A338" s="90" t="s">
        <v>1188</v>
      </c>
      <c r="B338" s="91" t="s">
        <v>1189</v>
      </c>
    </row>
    <row r="339" spans="1:2" ht="12.75">
      <c r="A339" s="90" t="s">
        <v>1190</v>
      </c>
      <c r="B339" s="91" t="s">
        <v>1191</v>
      </c>
    </row>
    <row r="340" spans="1:2" ht="12.75">
      <c r="A340" s="90" t="s">
        <v>1192</v>
      </c>
      <c r="B340" s="91" t="s">
        <v>1193</v>
      </c>
    </row>
    <row r="341" spans="1:2" ht="12.75">
      <c r="A341" s="90" t="s">
        <v>1194</v>
      </c>
      <c r="B341" s="91" t="s">
        <v>1195</v>
      </c>
    </row>
    <row r="342" spans="1:2" ht="12.75">
      <c r="A342" s="90" t="s">
        <v>1196</v>
      </c>
      <c r="B342" s="91" t="s">
        <v>1197</v>
      </c>
    </row>
    <row r="343" spans="1:2" ht="12.75">
      <c r="A343" s="90" t="s">
        <v>1198</v>
      </c>
      <c r="B343" s="91" t="s">
        <v>1199</v>
      </c>
    </row>
    <row r="344" spans="1:2" ht="12.75">
      <c r="A344" s="90" t="s">
        <v>1200</v>
      </c>
      <c r="B344" s="91" t="s">
        <v>1201</v>
      </c>
    </row>
    <row r="345" spans="1:2" ht="12.75">
      <c r="A345" s="90" t="s">
        <v>1202</v>
      </c>
      <c r="B345" s="91" t="s">
        <v>1203</v>
      </c>
    </row>
    <row r="346" spans="1:2" ht="12.75">
      <c r="A346" s="90" t="s">
        <v>1204</v>
      </c>
      <c r="B346" s="91" t="s">
        <v>1205</v>
      </c>
    </row>
    <row r="347" spans="1:2" ht="12.75">
      <c r="A347" s="90" t="s">
        <v>1206</v>
      </c>
      <c r="B347" s="91" t="s">
        <v>1207</v>
      </c>
    </row>
    <row r="348" spans="1:2" ht="12.75">
      <c r="A348" s="90" t="s">
        <v>1208</v>
      </c>
      <c r="B348" s="91" t="s">
        <v>1209</v>
      </c>
    </row>
    <row r="349" spans="1:2" ht="12.75">
      <c r="A349" s="90" t="s">
        <v>1210</v>
      </c>
      <c r="B349" s="91" t="s">
        <v>1211</v>
      </c>
    </row>
    <row r="350" spans="1:2" ht="12.75">
      <c r="A350" s="90" t="s">
        <v>1212</v>
      </c>
      <c r="B350" s="91" t="s">
        <v>1213</v>
      </c>
    </row>
    <row r="351" spans="1:2" ht="12.75">
      <c r="A351" s="90" t="s">
        <v>1214</v>
      </c>
      <c r="B351" s="91" t="s">
        <v>1215</v>
      </c>
    </row>
    <row r="352" spans="1:2" ht="12.75">
      <c r="A352" s="90" t="s">
        <v>1216</v>
      </c>
      <c r="B352" s="91" t="s">
        <v>1217</v>
      </c>
    </row>
    <row r="353" spans="1:2" ht="12.75">
      <c r="A353" s="90" t="s">
        <v>1218</v>
      </c>
      <c r="B353" s="91" t="s">
        <v>1219</v>
      </c>
    </row>
    <row r="354" spans="1:2" ht="12.75">
      <c r="A354" s="90" t="s">
        <v>1220</v>
      </c>
      <c r="B354" s="91" t="s">
        <v>1221</v>
      </c>
    </row>
    <row r="355" spans="1:2" ht="12.75">
      <c r="A355" s="90" t="s">
        <v>1222</v>
      </c>
      <c r="B355" s="91" t="s">
        <v>1223</v>
      </c>
    </row>
    <row r="356" spans="1:2" ht="12.75">
      <c r="A356" s="90" t="s">
        <v>1224</v>
      </c>
      <c r="B356" s="91" t="s">
        <v>1225</v>
      </c>
    </row>
    <row r="357" spans="1:2" ht="12.75">
      <c r="A357" s="90" t="s">
        <v>1226</v>
      </c>
      <c r="B357" s="91" t="s">
        <v>1227</v>
      </c>
    </row>
    <row r="358" spans="1:2" ht="12.75">
      <c r="A358" s="90" t="s">
        <v>1228</v>
      </c>
      <c r="B358" s="91" t="s">
        <v>1229</v>
      </c>
    </row>
    <row r="359" spans="1:2" ht="12.75">
      <c r="A359" s="90" t="s">
        <v>1230</v>
      </c>
      <c r="B359" s="91" t="s">
        <v>1231</v>
      </c>
    </row>
    <row r="360" spans="1:2" ht="12.75">
      <c r="A360" s="90" t="s">
        <v>1232</v>
      </c>
      <c r="B360" s="91" t="s">
        <v>1233</v>
      </c>
    </row>
    <row r="361" spans="1:2" ht="12.75">
      <c r="A361" s="90" t="s">
        <v>1234</v>
      </c>
      <c r="B361" s="91" t="s">
        <v>1235</v>
      </c>
    </row>
    <row r="362" spans="1:2" ht="12.75">
      <c r="A362" s="90" t="s">
        <v>1236</v>
      </c>
      <c r="B362" s="91" t="s">
        <v>1237</v>
      </c>
    </row>
    <row r="363" spans="1:2" ht="12.75">
      <c r="A363" s="90" t="s">
        <v>1238</v>
      </c>
      <c r="B363" s="91" t="s">
        <v>1239</v>
      </c>
    </row>
    <row r="364" spans="1:2" ht="12.75">
      <c r="A364" s="90" t="s">
        <v>1240</v>
      </c>
      <c r="B364" s="91" t="s">
        <v>1241</v>
      </c>
    </row>
    <row r="365" spans="1:2" ht="12.75">
      <c r="A365" s="90" t="s">
        <v>1242</v>
      </c>
      <c r="B365" s="91" t="s">
        <v>1243</v>
      </c>
    </row>
    <row r="366" spans="1:2" ht="12.75">
      <c r="A366" s="90" t="s">
        <v>1244</v>
      </c>
      <c r="B366" s="91" t="s">
        <v>1245</v>
      </c>
    </row>
    <row r="367" spans="1:2" ht="12.75">
      <c r="A367" s="90" t="s">
        <v>1246</v>
      </c>
      <c r="B367" s="91" t="s">
        <v>1247</v>
      </c>
    </row>
    <row r="368" spans="1:2" ht="12.75">
      <c r="A368" s="90" t="s">
        <v>1248</v>
      </c>
      <c r="B368" s="91" t="s">
        <v>1249</v>
      </c>
    </row>
    <row r="369" spans="1:2" ht="12.75">
      <c r="A369" s="90" t="s">
        <v>1250</v>
      </c>
      <c r="B369" s="91" t="s">
        <v>1251</v>
      </c>
    </row>
    <row r="370" spans="1:2" ht="12.75">
      <c r="A370" s="90" t="s">
        <v>1252</v>
      </c>
      <c r="B370" s="91" t="s">
        <v>1253</v>
      </c>
    </row>
    <row r="371" spans="1:2" ht="12.75">
      <c r="A371" s="90" t="s">
        <v>1254</v>
      </c>
      <c r="B371" s="91" t="s">
        <v>1255</v>
      </c>
    </row>
    <row r="372" spans="1:2" ht="12.75">
      <c r="A372" s="90" t="s">
        <v>1256</v>
      </c>
      <c r="B372" s="91" t="s">
        <v>1257</v>
      </c>
    </row>
    <row r="373" spans="1:2" ht="12.75">
      <c r="A373" s="90" t="s">
        <v>1258</v>
      </c>
      <c r="B373" s="91" t="s">
        <v>1259</v>
      </c>
    </row>
    <row r="374" spans="1:2" ht="12.75">
      <c r="A374" s="90" t="s">
        <v>1260</v>
      </c>
      <c r="B374" s="91" t="s">
        <v>1261</v>
      </c>
    </row>
    <row r="375" spans="1:2" ht="12.75">
      <c r="A375" s="90" t="s">
        <v>1262</v>
      </c>
      <c r="B375" s="91" t="s">
        <v>1263</v>
      </c>
    </row>
    <row r="376" spans="1:2" ht="12.75">
      <c r="A376" s="90" t="s">
        <v>1264</v>
      </c>
      <c r="B376" s="91" t="s">
        <v>1265</v>
      </c>
    </row>
    <row r="377" spans="1:2" ht="12.75">
      <c r="A377" s="90" t="s">
        <v>1266</v>
      </c>
      <c r="B377" s="91" t="s">
        <v>1267</v>
      </c>
    </row>
    <row r="378" spans="1:2" ht="12.75">
      <c r="A378" s="90" t="s">
        <v>1268</v>
      </c>
      <c r="B378" s="91" t="s">
        <v>1269</v>
      </c>
    </row>
    <row r="379" spans="1:2" ht="12.75">
      <c r="A379" s="90" t="s">
        <v>1270</v>
      </c>
      <c r="B379" s="91" t="s">
        <v>1271</v>
      </c>
    </row>
    <row r="380" spans="1:2" ht="12.75">
      <c r="A380" s="90" t="s">
        <v>1272</v>
      </c>
      <c r="B380" s="91" t="s">
        <v>1273</v>
      </c>
    </row>
    <row r="381" spans="1:2" ht="12.75">
      <c r="A381" s="90" t="s">
        <v>1274</v>
      </c>
      <c r="B381" s="91" t="s">
        <v>1275</v>
      </c>
    </row>
    <row r="382" spans="1:2" ht="12.75">
      <c r="A382" s="90" t="s">
        <v>1276</v>
      </c>
      <c r="B382" s="91" t="s">
        <v>1277</v>
      </c>
    </row>
    <row r="383" spans="1:2" ht="12.75">
      <c r="A383" s="90" t="s">
        <v>1278</v>
      </c>
      <c r="B383" s="91" t="s">
        <v>1279</v>
      </c>
    </row>
    <row r="384" spans="1:2" ht="12.75">
      <c r="A384" s="90" t="s">
        <v>1280</v>
      </c>
      <c r="B384" s="91" t="s">
        <v>1281</v>
      </c>
    </row>
    <row r="385" spans="1:2" ht="12.75">
      <c r="A385" s="90" t="s">
        <v>1282</v>
      </c>
      <c r="B385" s="91" t="s">
        <v>1283</v>
      </c>
    </row>
    <row r="386" spans="1:2" ht="12.75">
      <c r="A386" s="90" t="s">
        <v>1284</v>
      </c>
      <c r="B386" s="91" t="s">
        <v>1285</v>
      </c>
    </row>
    <row r="387" spans="1:2" ht="12.75">
      <c r="A387" s="90" t="s">
        <v>1286</v>
      </c>
      <c r="B387" s="91" t="s">
        <v>1287</v>
      </c>
    </row>
    <row r="388" spans="1:2" ht="12.75">
      <c r="A388" s="90" t="s">
        <v>1288</v>
      </c>
      <c r="B388" s="91" t="s">
        <v>1289</v>
      </c>
    </row>
    <row r="389" spans="1:2" ht="12.75">
      <c r="A389" s="90" t="s">
        <v>1290</v>
      </c>
      <c r="B389" s="91" t="s">
        <v>1291</v>
      </c>
    </row>
    <row r="390" spans="1:2" ht="12.75">
      <c r="A390" s="90" t="s">
        <v>1292</v>
      </c>
      <c r="B390" s="91" t="s">
        <v>1293</v>
      </c>
    </row>
    <row r="391" spans="1:2" ht="12.75">
      <c r="A391" s="90" t="s">
        <v>1294</v>
      </c>
      <c r="B391" s="91" t="s">
        <v>1295</v>
      </c>
    </row>
    <row r="392" spans="1:2" ht="12.75">
      <c r="A392" s="90" t="s">
        <v>1296</v>
      </c>
      <c r="B392" s="91" t="s">
        <v>1297</v>
      </c>
    </row>
    <row r="393" spans="1:2" ht="12.75">
      <c r="A393" s="90" t="s">
        <v>1298</v>
      </c>
      <c r="B393" s="91" t="s">
        <v>1299</v>
      </c>
    </row>
    <row r="394" spans="1:2" ht="12.75">
      <c r="A394" s="90" t="s">
        <v>1300</v>
      </c>
      <c r="B394" s="91" t="s">
        <v>1301</v>
      </c>
    </row>
    <row r="395" spans="1:2" ht="12.75">
      <c r="A395" s="90" t="s">
        <v>1302</v>
      </c>
      <c r="B395" s="91" t="s">
        <v>1303</v>
      </c>
    </row>
    <row r="396" spans="1:2" ht="12.75">
      <c r="A396" s="90" t="s">
        <v>1304</v>
      </c>
      <c r="B396" s="91" t="s">
        <v>1305</v>
      </c>
    </row>
    <row r="397" spans="1:2" ht="12.75">
      <c r="A397" s="90" t="s">
        <v>1306</v>
      </c>
      <c r="B397" s="91" t="s">
        <v>1307</v>
      </c>
    </row>
    <row r="398" spans="1:2" ht="12.75">
      <c r="A398" s="90" t="s">
        <v>1308</v>
      </c>
      <c r="B398" s="91" t="s">
        <v>1309</v>
      </c>
    </row>
    <row r="399" spans="1:2" ht="12.75">
      <c r="A399" s="90" t="s">
        <v>1310</v>
      </c>
      <c r="B399" s="91" t="s">
        <v>1311</v>
      </c>
    </row>
    <row r="400" spans="1:2" ht="12.75">
      <c r="A400" s="90" t="s">
        <v>1312</v>
      </c>
      <c r="B400" s="91" t="s">
        <v>1313</v>
      </c>
    </row>
    <row r="401" spans="1:2" ht="12.75">
      <c r="A401" s="90" t="s">
        <v>1314</v>
      </c>
      <c r="B401" s="91" t="s">
        <v>1315</v>
      </c>
    </row>
    <row r="402" spans="1:2" ht="12.75">
      <c r="A402" s="90" t="s">
        <v>1316</v>
      </c>
      <c r="B402" s="91" t="s">
        <v>1317</v>
      </c>
    </row>
    <row r="403" spans="1:2" ht="12.75">
      <c r="A403" s="90" t="s">
        <v>1318</v>
      </c>
      <c r="B403" s="91" t="s">
        <v>1319</v>
      </c>
    </row>
    <row r="404" spans="1:2" ht="12.75">
      <c r="A404" s="90" t="s">
        <v>1320</v>
      </c>
      <c r="B404" s="91" t="s">
        <v>1321</v>
      </c>
    </row>
    <row r="405" spans="1:2" ht="12.75">
      <c r="A405" s="90" t="s">
        <v>1322</v>
      </c>
      <c r="B405" s="91" t="s">
        <v>1323</v>
      </c>
    </row>
    <row r="406" spans="1:2" ht="12.75">
      <c r="A406" s="90" t="s">
        <v>1324</v>
      </c>
      <c r="B406" s="91" t="s">
        <v>1325</v>
      </c>
    </row>
    <row r="407" spans="1:2" ht="12.75">
      <c r="A407" s="90" t="s">
        <v>1326</v>
      </c>
      <c r="B407" s="91" t="s">
        <v>1327</v>
      </c>
    </row>
    <row r="408" spans="1:2" ht="12.75">
      <c r="A408" s="90" t="s">
        <v>1328</v>
      </c>
      <c r="B408" s="91" t="s">
        <v>1329</v>
      </c>
    </row>
    <row r="409" spans="1:2" ht="12.75">
      <c r="A409" s="90" t="s">
        <v>1330</v>
      </c>
      <c r="B409" s="91" t="s">
        <v>1331</v>
      </c>
    </row>
    <row r="410" spans="1:2" ht="12.75">
      <c r="A410" s="90" t="s">
        <v>1332</v>
      </c>
      <c r="B410" s="91" t="s">
        <v>1333</v>
      </c>
    </row>
    <row r="411" spans="1:2" ht="12.75">
      <c r="A411" s="90" t="s">
        <v>1334</v>
      </c>
      <c r="B411" s="91" t="s">
        <v>1335</v>
      </c>
    </row>
    <row r="412" spans="1:2" ht="12.75">
      <c r="A412" s="90" t="s">
        <v>1336</v>
      </c>
      <c r="B412" s="91" t="s">
        <v>1337</v>
      </c>
    </row>
    <row r="413" spans="1:2" ht="12.75">
      <c r="A413" s="90" t="s">
        <v>1338</v>
      </c>
      <c r="B413" s="91" t="s">
        <v>1339</v>
      </c>
    </row>
    <row r="414" spans="1:2" ht="12.75">
      <c r="A414" s="90" t="s">
        <v>1340</v>
      </c>
      <c r="B414" s="91" t="s">
        <v>1341</v>
      </c>
    </row>
    <row r="415" spans="1:2" ht="12.75">
      <c r="A415" s="90" t="s">
        <v>1342</v>
      </c>
      <c r="B415" s="91" t="s">
        <v>1343</v>
      </c>
    </row>
    <row r="416" spans="1:2" ht="12.75">
      <c r="A416" s="90" t="s">
        <v>1344</v>
      </c>
      <c r="B416" s="91" t="s">
        <v>1345</v>
      </c>
    </row>
    <row r="417" spans="1:2" ht="12.75">
      <c r="A417" s="90" t="s">
        <v>1346</v>
      </c>
      <c r="B417" s="91" t="s">
        <v>1347</v>
      </c>
    </row>
    <row r="418" spans="1:2" ht="12.75">
      <c r="A418" s="90" t="s">
        <v>1348</v>
      </c>
      <c r="B418" s="91" t="s">
        <v>1349</v>
      </c>
    </row>
    <row r="419" spans="1:2" ht="12.75">
      <c r="A419" s="90" t="s">
        <v>1350</v>
      </c>
      <c r="B419" s="91" t="s">
        <v>1351</v>
      </c>
    </row>
    <row r="420" spans="1:2" ht="12.75">
      <c r="A420" s="90" t="s">
        <v>1352</v>
      </c>
      <c r="B420" s="91" t="s">
        <v>1353</v>
      </c>
    </row>
    <row r="421" spans="1:2" ht="12.75">
      <c r="A421" s="90" t="s">
        <v>1354</v>
      </c>
      <c r="B421" s="91" t="s">
        <v>1355</v>
      </c>
    </row>
    <row r="422" spans="1:2" ht="12.75">
      <c r="A422" s="90" t="s">
        <v>1356</v>
      </c>
      <c r="B422" s="91" t="s">
        <v>1357</v>
      </c>
    </row>
    <row r="423" spans="1:2" ht="12.75">
      <c r="A423" s="90" t="s">
        <v>1358</v>
      </c>
      <c r="B423" s="91" t="s">
        <v>1359</v>
      </c>
    </row>
    <row r="424" spans="1:2" ht="12.75">
      <c r="A424" s="90" t="s">
        <v>1360</v>
      </c>
      <c r="B424" s="91" t="s">
        <v>1361</v>
      </c>
    </row>
    <row r="425" spans="1:2" ht="12.75">
      <c r="A425" s="90" t="s">
        <v>1362</v>
      </c>
      <c r="B425" s="91" t="s">
        <v>1363</v>
      </c>
    </row>
    <row r="426" spans="1:2" ht="12.75">
      <c r="A426" s="90" t="s">
        <v>1364</v>
      </c>
      <c r="B426" s="91" t="s">
        <v>1365</v>
      </c>
    </row>
    <row r="427" spans="1:2" ht="12.75">
      <c r="A427" s="90" t="s">
        <v>1366</v>
      </c>
      <c r="B427" s="91" t="s">
        <v>1367</v>
      </c>
    </row>
    <row r="428" spans="1:2" ht="12.75">
      <c r="A428" s="90" t="s">
        <v>1368</v>
      </c>
      <c r="B428" s="91" t="s">
        <v>1369</v>
      </c>
    </row>
    <row r="429" spans="1:2" ht="12.75">
      <c r="A429" s="90" t="s">
        <v>1370</v>
      </c>
      <c r="B429" s="91" t="s">
        <v>1371</v>
      </c>
    </row>
    <row r="430" spans="1:2" ht="12.75">
      <c r="A430" s="90" t="s">
        <v>1372</v>
      </c>
      <c r="B430" s="91" t="s">
        <v>1373</v>
      </c>
    </row>
    <row r="431" spans="1:2" ht="12.75">
      <c r="A431" s="90" t="s">
        <v>1374</v>
      </c>
      <c r="B431" s="91" t="s">
        <v>1375</v>
      </c>
    </row>
    <row r="432" spans="1:2" ht="12.75">
      <c r="A432" s="90" t="s">
        <v>1376</v>
      </c>
      <c r="B432" s="91" t="s">
        <v>1377</v>
      </c>
    </row>
    <row r="433" spans="1:2" ht="12.75">
      <c r="A433" s="90" t="s">
        <v>1378</v>
      </c>
      <c r="B433" s="91" t="s">
        <v>1379</v>
      </c>
    </row>
    <row r="434" spans="1:2" ht="12.75">
      <c r="A434" s="90" t="s">
        <v>1380</v>
      </c>
      <c r="B434" s="91" t="s">
        <v>1381</v>
      </c>
    </row>
    <row r="435" spans="1:2" ht="12.75">
      <c r="A435" s="90" t="s">
        <v>1382</v>
      </c>
      <c r="B435" s="91" t="s">
        <v>1383</v>
      </c>
    </row>
    <row r="436" spans="1:2" ht="12.75">
      <c r="A436" s="90" t="s">
        <v>1384</v>
      </c>
      <c r="B436" s="91" t="s">
        <v>1385</v>
      </c>
    </row>
    <row r="437" spans="1:2" ht="12.75">
      <c r="A437" s="90" t="s">
        <v>1386</v>
      </c>
      <c r="B437" s="91" t="s">
        <v>1387</v>
      </c>
    </row>
    <row r="438" spans="1:2" ht="12.75">
      <c r="A438" s="90" t="s">
        <v>1388</v>
      </c>
      <c r="B438" s="91" t="s">
        <v>1389</v>
      </c>
    </row>
    <row r="439" spans="1:2" ht="12.75">
      <c r="A439" s="90" t="s">
        <v>1390</v>
      </c>
      <c r="B439" s="91" t="s">
        <v>1391</v>
      </c>
    </row>
    <row r="440" spans="1:2" ht="12.75">
      <c r="A440" s="90" t="s">
        <v>1392</v>
      </c>
      <c r="B440" s="91" t="s">
        <v>1393</v>
      </c>
    </row>
    <row r="441" spans="1:2" ht="12.75">
      <c r="A441" s="90" t="s">
        <v>1394</v>
      </c>
      <c r="B441" s="91" t="s">
        <v>1395</v>
      </c>
    </row>
    <row r="442" spans="1:2" ht="12.75">
      <c r="A442" s="90" t="s">
        <v>1396</v>
      </c>
      <c r="B442" s="91" t="s">
        <v>1397</v>
      </c>
    </row>
    <row r="443" spans="1:2" ht="12.75">
      <c r="A443" s="90" t="s">
        <v>1398</v>
      </c>
      <c r="B443" s="91" t="s">
        <v>1399</v>
      </c>
    </row>
    <row r="444" spans="1:2" ht="12.75">
      <c r="A444" s="90" t="s">
        <v>1400</v>
      </c>
      <c r="B444" s="91" t="s">
        <v>1401</v>
      </c>
    </row>
    <row r="445" spans="1:2" ht="12.75">
      <c r="A445" s="90" t="s">
        <v>1402</v>
      </c>
      <c r="B445" s="91" t="s">
        <v>1403</v>
      </c>
    </row>
    <row r="446" spans="1:2" ht="12.75">
      <c r="A446" s="90" t="s">
        <v>1404</v>
      </c>
      <c r="B446" s="91" t="s">
        <v>1405</v>
      </c>
    </row>
    <row r="447" spans="1:2" ht="12.75">
      <c r="A447" s="90" t="s">
        <v>1406</v>
      </c>
      <c r="B447" s="91" t="s">
        <v>1407</v>
      </c>
    </row>
    <row r="448" spans="1:2" ht="12.75">
      <c r="A448" s="90" t="s">
        <v>1408</v>
      </c>
      <c r="B448" s="91" t="s">
        <v>1409</v>
      </c>
    </row>
    <row r="449" spans="1:2" ht="12.75">
      <c r="A449" s="90" t="s">
        <v>1410</v>
      </c>
      <c r="B449" s="91" t="s">
        <v>1411</v>
      </c>
    </row>
    <row r="450" spans="1:2" ht="12.75">
      <c r="A450" s="90" t="s">
        <v>1412</v>
      </c>
      <c r="B450" s="91" t="s">
        <v>1413</v>
      </c>
    </row>
    <row r="451" spans="1:2" ht="12.75">
      <c r="A451" s="90" t="s">
        <v>1414</v>
      </c>
      <c r="B451" s="91" t="s">
        <v>1415</v>
      </c>
    </row>
    <row r="452" spans="1:2" ht="12.75">
      <c r="A452" s="90" t="s">
        <v>1416</v>
      </c>
      <c r="B452" s="91" t="s">
        <v>1417</v>
      </c>
    </row>
    <row r="453" spans="1:2" ht="12.75">
      <c r="A453" s="90" t="s">
        <v>1418</v>
      </c>
      <c r="B453" s="91" t="s">
        <v>1419</v>
      </c>
    </row>
    <row r="454" spans="1:2" ht="12.75">
      <c r="A454" s="90" t="s">
        <v>1420</v>
      </c>
      <c r="B454" s="91" t="s">
        <v>1421</v>
      </c>
    </row>
    <row r="455" spans="1:2" ht="12.75">
      <c r="A455" s="90" t="s">
        <v>1422</v>
      </c>
      <c r="B455" s="91" t="s">
        <v>1423</v>
      </c>
    </row>
    <row r="456" spans="1:2" ht="12.75">
      <c r="A456" s="90" t="s">
        <v>1424</v>
      </c>
      <c r="B456" s="91" t="s">
        <v>1425</v>
      </c>
    </row>
    <row r="457" spans="1:2" ht="12.75">
      <c r="A457" s="90" t="s">
        <v>1426</v>
      </c>
      <c r="B457" s="91" t="s">
        <v>1427</v>
      </c>
    </row>
    <row r="458" spans="1:2" ht="12.75">
      <c r="A458" s="90" t="s">
        <v>1428</v>
      </c>
      <c r="B458" s="91" t="s">
        <v>1429</v>
      </c>
    </row>
    <row r="459" spans="1:2" ht="12.75">
      <c r="A459" s="90" t="s">
        <v>1430</v>
      </c>
      <c r="B459" s="91" t="s">
        <v>1431</v>
      </c>
    </row>
    <row r="460" spans="1:2" ht="12.75">
      <c r="A460" s="90" t="s">
        <v>1432</v>
      </c>
      <c r="B460" s="91" t="s">
        <v>1433</v>
      </c>
    </row>
    <row r="461" spans="1:2" ht="12.75">
      <c r="A461" s="90" t="s">
        <v>1434</v>
      </c>
      <c r="B461" s="91" t="s">
        <v>1435</v>
      </c>
    </row>
    <row r="462" spans="1:2" ht="12.75">
      <c r="A462" s="90" t="s">
        <v>1436</v>
      </c>
      <c r="B462" s="91" t="s">
        <v>1437</v>
      </c>
    </row>
    <row r="463" spans="1:2" ht="12.75">
      <c r="A463" s="90" t="s">
        <v>1438</v>
      </c>
      <c r="B463" s="91" t="s">
        <v>1439</v>
      </c>
    </row>
    <row r="464" spans="1:2" ht="12.75">
      <c r="A464" s="90" t="s">
        <v>1440</v>
      </c>
      <c r="B464" s="91" t="s">
        <v>1441</v>
      </c>
    </row>
    <row r="465" spans="1:2" ht="12.75">
      <c r="A465" s="90" t="s">
        <v>1442</v>
      </c>
      <c r="B465" s="91" t="s">
        <v>1443</v>
      </c>
    </row>
    <row r="466" spans="1:2" ht="12.75">
      <c r="A466" s="90" t="s">
        <v>1444</v>
      </c>
      <c r="B466" s="91" t="s">
        <v>1445</v>
      </c>
    </row>
    <row r="467" spans="1:2" ht="12.75">
      <c r="A467" s="90" t="s">
        <v>1446</v>
      </c>
      <c r="B467" s="91" t="s">
        <v>1447</v>
      </c>
    </row>
    <row r="468" spans="1:2" ht="12.75">
      <c r="A468" s="90" t="s">
        <v>1448</v>
      </c>
      <c r="B468" s="91" t="s">
        <v>1449</v>
      </c>
    </row>
    <row r="469" spans="1:2" ht="12.75">
      <c r="A469" s="90" t="s">
        <v>1450</v>
      </c>
      <c r="B469" s="91" t="s">
        <v>1451</v>
      </c>
    </row>
    <row r="470" spans="1:2" ht="12.75">
      <c r="A470" s="90" t="s">
        <v>1452</v>
      </c>
      <c r="B470" s="91" t="s">
        <v>1453</v>
      </c>
    </row>
    <row r="471" spans="1:2" ht="12.75">
      <c r="A471" s="90" t="s">
        <v>1454</v>
      </c>
      <c r="B471" s="91" t="s">
        <v>1455</v>
      </c>
    </row>
    <row r="472" spans="1:2" ht="12.75">
      <c r="A472" s="90" t="s">
        <v>1456</v>
      </c>
      <c r="B472" s="91" t="s">
        <v>1457</v>
      </c>
    </row>
    <row r="473" spans="1:2" ht="12.75">
      <c r="A473" s="90" t="s">
        <v>1458</v>
      </c>
      <c r="B473" s="91" t="s">
        <v>1459</v>
      </c>
    </row>
    <row r="474" spans="1:2" ht="12.75">
      <c r="A474" s="90" t="s">
        <v>1460</v>
      </c>
      <c r="B474" s="91" t="s">
        <v>1461</v>
      </c>
    </row>
    <row r="475" spans="1:2" ht="12.75">
      <c r="A475" s="90" t="s">
        <v>1462</v>
      </c>
      <c r="B475" s="91" t="s">
        <v>1463</v>
      </c>
    </row>
    <row r="476" spans="1:2" ht="12.75">
      <c r="A476" s="90" t="s">
        <v>1464</v>
      </c>
      <c r="B476" s="91" t="s">
        <v>1465</v>
      </c>
    </row>
    <row r="477" spans="1:2" ht="12.75">
      <c r="A477" s="90" t="s">
        <v>1466</v>
      </c>
      <c r="B477" s="91" t="s">
        <v>1467</v>
      </c>
    </row>
    <row r="478" spans="1:2" ht="12.75">
      <c r="A478" s="90" t="s">
        <v>1466</v>
      </c>
      <c r="B478" s="91" t="s">
        <v>1468</v>
      </c>
    </row>
    <row r="479" spans="1:2" ht="12.75">
      <c r="A479" s="90" t="s">
        <v>1469</v>
      </c>
      <c r="B479" s="91" t="s">
        <v>1470</v>
      </c>
    </row>
    <row r="480" spans="1:2" ht="12.75">
      <c r="A480" s="90" t="s">
        <v>1471</v>
      </c>
      <c r="B480" s="91" t="s">
        <v>1472</v>
      </c>
    </row>
    <row r="481" spans="1:2" ht="12.75">
      <c r="A481" s="90" t="s">
        <v>1473</v>
      </c>
      <c r="B481" s="91" t="s">
        <v>1474</v>
      </c>
    </row>
    <row r="482" spans="1:2" ht="12.75">
      <c r="A482" s="90" t="s">
        <v>1475</v>
      </c>
      <c r="B482" s="91" t="s">
        <v>1476</v>
      </c>
    </row>
    <row r="483" spans="1:2" ht="12.75">
      <c r="A483" s="90" t="s">
        <v>1477</v>
      </c>
      <c r="B483" s="91" t="s">
        <v>1478</v>
      </c>
    </row>
    <row r="484" spans="1:2" ht="12.75">
      <c r="A484" s="90" t="s">
        <v>1479</v>
      </c>
      <c r="B484" s="91" t="s">
        <v>1480</v>
      </c>
    </row>
    <row r="485" spans="1:2" ht="12.75">
      <c r="A485" s="90" t="s">
        <v>1481</v>
      </c>
      <c r="B485" s="91" t="s">
        <v>1482</v>
      </c>
    </row>
    <row r="486" spans="1:2" ht="12.75">
      <c r="A486" s="90" t="s">
        <v>1483</v>
      </c>
      <c r="B486" s="91" t="s">
        <v>1484</v>
      </c>
    </row>
    <row r="487" spans="1:2" ht="12.75">
      <c r="A487" s="90" t="s">
        <v>1485</v>
      </c>
      <c r="B487" s="91" t="s">
        <v>1486</v>
      </c>
    </row>
    <row r="488" spans="1:2" ht="12.75">
      <c r="A488" s="90" t="s">
        <v>1487</v>
      </c>
      <c r="B488" s="91" t="s">
        <v>1488</v>
      </c>
    </row>
    <row r="489" spans="1:2" ht="12.75">
      <c r="A489" s="90" t="s">
        <v>1489</v>
      </c>
      <c r="B489" s="91" t="s">
        <v>1490</v>
      </c>
    </row>
    <row r="490" spans="1:2" ht="12.75">
      <c r="A490" s="90" t="s">
        <v>1491</v>
      </c>
      <c r="B490" s="91" t="s">
        <v>1492</v>
      </c>
    </row>
    <row r="491" spans="1:2" ht="12.75">
      <c r="A491" s="90" t="s">
        <v>1493</v>
      </c>
      <c r="B491" s="91" t="s">
        <v>1494</v>
      </c>
    </row>
    <row r="492" spans="1:2" ht="12.75">
      <c r="A492" s="90" t="s">
        <v>1495</v>
      </c>
      <c r="B492" s="91" t="s">
        <v>1496</v>
      </c>
    </row>
    <row r="493" spans="1:2" ht="12.75">
      <c r="A493" s="90" t="s">
        <v>1497</v>
      </c>
      <c r="B493" s="91" t="s">
        <v>1498</v>
      </c>
    </row>
    <row r="494" spans="1:2" ht="12.75">
      <c r="A494" s="90" t="s">
        <v>1499</v>
      </c>
      <c r="B494" s="91" t="s">
        <v>1500</v>
      </c>
    </row>
    <row r="495" spans="1:2" ht="12.75">
      <c r="A495" s="90" t="s">
        <v>1501</v>
      </c>
      <c r="B495" s="91" t="s">
        <v>1502</v>
      </c>
    </row>
    <row r="496" spans="1:2" ht="12.75">
      <c r="A496" s="90" t="s">
        <v>1503</v>
      </c>
      <c r="B496" s="91" t="s">
        <v>1504</v>
      </c>
    </row>
    <row r="497" spans="1:2" ht="12.75">
      <c r="A497" s="90" t="s">
        <v>1505</v>
      </c>
      <c r="B497" s="91" t="s">
        <v>1506</v>
      </c>
    </row>
    <row r="498" spans="1:2" ht="12.75">
      <c r="A498" s="90" t="s">
        <v>1507</v>
      </c>
      <c r="B498" s="91" t="s">
        <v>1508</v>
      </c>
    </row>
    <row r="499" spans="1:2" ht="12.75">
      <c r="A499" s="90" t="s">
        <v>1509</v>
      </c>
      <c r="B499" s="91" t="s">
        <v>1510</v>
      </c>
    </row>
    <row r="500" spans="1:2" ht="12.75">
      <c r="A500" s="90" t="s">
        <v>1511</v>
      </c>
      <c r="B500" s="91" t="s">
        <v>1512</v>
      </c>
    </row>
    <row r="501" spans="1:2" ht="12.75">
      <c r="A501" s="90" t="s">
        <v>1513</v>
      </c>
      <c r="B501" s="91" t="s">
        <v>1514</v>
      </c>
    </row>
    <row r="502" spans="1:2" ht="12.75">
      <c r="A502" s="90" t="s">
        <v>1515</v>
      </c>
      <c r="B502" s="91" t="s">
        <v>1516</v>
      </c>
    </row>
    <row r="503" spans="1:2" ht="12.75">
      <c r="A503" s="90" t="s">
        <v>1517</v>
      </c>
      <c r="B503" s="91" t="s">
        <v>1518</v>
      </c>
    </row>
    <row r="504" spans="1:2" ht="12.75">
      <c r="A504" s="90" t="s">
        <v>1519</v>
      </c>
      <c r="B504" s="91" t="s">
        <v>1520</v>
      </c>
    </row>
    <row r="505" spans="1:2" ht="12.75">
      <c r="A505" s="90" t="s">
        <v>1521</v>
      </c>
      <c r="B505" s="91" t="s">
        <v>1522</v>
      </c>
    </row>
    <row r="506" spans="1:2" ht="12.75">
      <c r="A506" s="90" t="s">
        <v>1523</v>
      </c>
      <c r="B506" s="91" t="s">
        <v>1524</v>
      </c>
    </row>
    <row r="507" spans="1:2" ht="12.75">
      <c r="A507" s="90" t="s">
        <v>1525</v>
      </c>
      <c r="B507" s="91" t="s">
        <v>1526</v>
      </c>
    </row>
    <row r="508" spans="1:2" ht="12.75">
      <c r="A508" s="90" t="s">
        <v>1527</v>
      </c>
      <c r="B508" s="91" t="s">
        <v>1528</v>
      </c>
    </row>
    <row r="509" spans="1:2" ht="12.75">
      <c r="A509" s="90" t="s">
        <v>1529</v>
      </c>
      <c r="B509" s="91" t="s">
        <v>1530</v>
      </c>
    </row>
    <row r="510" spans="1:2" ht="12.75">
      <c r="A510" s="90" t="s">
        <v>1531</v>
      </c>
      <c r="B510" s="91" t="s">
        <v>1532</v>
      </c>
    </row>
    <row r="511" spans="1:2" ht="12.75">
      <c r="A511" s="90" t="s">
        <v>1533</v>
      </c>
      <c r="B511" s="91" t="s">
        <v>1534</v>
      </c>
    </row>
    <row r="512" spans="1:2" ht="12.75">
      <c r="A512" s="90" t="s">
        <v>1535</v>
      </c>
      <c r="B512" s="91" t="s">
        <v>1536</v>
      </c>
    </row>
    <row r="513" spans="1:2" ht="12.75">
      <c r="A513" s="90" t="s">
        <v>1537</v>
      </c>
      <c r="B513" s="91" t="s">
        <v>1538</v>
      </c>
    </row>
    <row r="514" spans="1:2" ht="12.75">
      <c r="A514" s="90" t="s">
        <v>1539</v>
      </c>
      <c r="B514" s="91" t="s">
        <v>1540</v>
      </c>
    </row>
    <row r="515" spans="1:2" ht="12.75">
      <c r="A515" s="90" t="s">
        <v>1541</v>
      </c>
      <c r="B515" s="91" t="s">
        <v>1542</v>
      </c>
    </row>
    <row r="516" spans="1:2" ht="12.75">
      <c r="A516" s="90" t="s">
        <v>1543</v>
      </c>
      <c r="B516" s="91" t="s">
        <v>1544</v>
      </c>
    </row>
    <row r="517" spans="1:2" ht="12.75">
      <c r="A517" s="90" t="s">
        <v>1545</v>
      </c>
      <c r="B517" s="91" t="s">
        <v>1546</v>
      </c>
    </row>
    <row r="518" spans="1:2" ht="12.75">
      <c r="A518" s="90" t="s">
        <v>1547</v>
      </c>
      <c r="B518" s="91" t="s">
        <v>1548</v>
      </c>
    </row>
    <row r="519" spans="1:2" ht="12.75">
      <c r="A519" s="90" t="s">
        <v>1549</v>
      </c>
      <c r="B519" s="91" t="s">
        <v>1550</v>
      </c>
    </row>
    <row r="520" spans="1:2" ht="12.75">
      <c r="A520" s="90" t="s">
        <v>1551</v>
      </c>
      <c r="B520" s="91" t="s">
        <v>1552</v>
      </c>
    </row>
    <row r="521" spans="1:2" ht="12.75">
      <c r="A521" s="90" t="s">
        <v>1553</v>
      </c>
      <c r="B521" s="91" t="s">
        <v>1554</v>
      </c>
    </row>
    <row r="522" spans="1:2" ht="12.75">
      <c r="A522" s="90" t="s">
        <v>1555</v>
      </c>
      <c r="B522" s="91" t="s">
        <v>1556</v>
      </c>
    </row>
    <row r="523" spans="1:2" ht="12.75">
      <c r="A523" s="90" t="s">
        <v>1557</v>
      </c>
      <c r="B523" s="91" t="s">
        <v>1558</v>
      </c>
    </row>
    <row r="524" spans="1:2" ht="12.75">
      <c r="A524" s="90" t="s">
        <v>1559</v>
      </c>
      <c r="B524" s="91" t="s">
        <v>1560</v>
      </c>
    </row>
    <row r="525" spans="1:2" ht="12.75">
      <c r="A525" s="90" t="s">
        <v>1561</v>
      </c>
      <c r="B525" s="91" t="s">
        <v>1562</v>
      </c>
    </row>
    <row r="526" spans="1:2" ht="12.75">
      <c r="A526" s="90" t="s">
        <v>1563</v>
      </c>
      <c r="B526" s="91" t="s">
        <v>1564</v>
      </c>
    </row>
    <row r="527" spans="1:2" ht="12.75">
      <c r="A527" s="90" t="s">
        <v>1565</v>
      </c>
      <c r="B527" s="91" t="s">
        <v>1566</v>
      </c>
    </row>
    <row r="528" spans="1:2" ht="12.75">
      <c r="A528" s="90" t="s">
        <v>1567</v>
      </c>
      <c r="B528" s="91" t="s">
        <v>1568</v>
      </c>
    </row>
    <row r="529" spans="1:2" ht="12.75">
      <c r="A529" s="90" t="s">
        <v>1569</v>
      </c>
      <c r="B529" s="91" t="s">
        <v>1570</v>
      </c>
    </row>
    <row r="530" spans="1:2" ht="12.75">
      <c r="A530" s="90" t="s">
        <v>1571</v>
      </c>
      <c r="B530" s="91" t="s">
        <v>1572</v>
      </c>
    </row>
    <row r="531" spans="1:2" ht="12.75">
      <c r="A531" s="90" t="s">
        <v>1573</v>
      </c>
      <c r="B531" s="91" t="s">
        <v>1574</v>
      </c>
    </row>
    <row r="532" spans="1:2" ht="12.75">
      <c r="A532" s="90" t="s">
        <v>1575</v>
      </c>
      <c r="B532" s="91" t="s">
        <v>1576</v>
      </c>
    </row>
    <row r="533" spans="1:2" ht="12.75">
      <c r="A533" s="90" t="s">
        <v>1577</v>
      </c>
      <c r="B533" s="91" t="s">
        <v>1578</v>
      </c>
    </row>
    <row r="534" spans="1:2" ht="12.75">
      <c r="A534" s="90" t="s">
        <v>1579</v>
      </c>
      <c r="B534" s="91" t="s">
        <v>1580</v>
      </c>
    </row>
    <row r="535" spans="1:2" ht="12.75">
      <c r="A535" s="90" t="s">
        <v>1581</v>
      </c>
      <c r="B535" s="91" t="s">
        <v>1582</v>
      </c>
    </row>
    <row r="536" spans="1:2" ht="12.75">
      <c r="A536" s="90" t="s">
        <v>1583</v>
      </c>
      <c r="B536" s="91" t="s">
        <v>1584</v>
      </c>
    </row>
    <row r="537" spans="1:2" ht="12.75">
      <c r="A537" s="90" t="s">
        <v>1585</v>
      </c>
      <c r="B537" s="91" t="s">
        <v>1586</v>
      </c>
    </row>
    <row r="538" spans="1:2" ht="12.75">
      <c r="A538" s="90" t="s">
        <v>1587</v>
      </c>
      <c r="B538" s="91" t="s">
        <v>1588</v>
      </c>
    </row>
    <row r="539" spans="1:2" ht="12.75">
      <c r="A539" s="90" t="s">
        <v>1589</v>
      </c>
      <c r="B539" s="91" t="s">
        <v>1590</v>
      </c>
    </row>
    <row r="540" spans="1:2" ht="12.75">
      <c r="A540" s="90" t="s">
        <v>1591</v>
      </c>
      <c r="B540" s="91" t="s">
        <v>1592</v>
      </c>
    </row>
    <row r="541" spans="1:2" ht="12.75">
      <c r="A541" s="90" t="s">
        <v>1593</v>
      </c>
      <c r="B541" s="91" t="s">
        <v>1594</v>
      </c>
    </row>
    <row r="542" spans="1:2" ht="12.75">
      <c r="A542" s="90" t="s">
        <v>1595</v>
      </c>
      <c r="B542" s="91" t="s">
        <v>1596</v>
      </c>
    </row>
    <row r="543" spans="1:2" ht="12.75">
      <c r="A543" s="90" t="s">
        <v>1597</v>
      </c>
      <c r="B543" s="91" t="s">
        <v>1598</v>
      </c>
    </row>
    <row r="544" spans="1:2" ht="12.75">
      <c r="A544" s="90" t="s">
        <v>1599</v>
      </c>
      <c r="B544" s="91" t="s">
        <v>1600</v>
      </c>
    </row>
    <row r="545" spans="1:2" ht="12.75">
      <c r="A545" s="90" t="s">
        <v>1601</v>
      </c>
      <c r="B545" s="91" t="s">
        <v>1602</v>
      </c>
    </row>
    <row r="546" spans="1:2" ht="12.75">
      <c r="A546" s="90" t="s">
        <v>1603</v>
      </c>
      <c r="B546" s="91" t="s">
        <v>1604</v>
      </c>
    </row>
    <row r="547" spans="1:2" ht="12.75">
      <c r="A547" s="90" t="s">
        <v>1605</v>
      </c>
      <c r="B547" s="91" t="s">
        <v>1606</v>
      </c>
    </row>
    <row r="548" spans="1:2" ht="12.75">
      <c r="A548" s="90" t="s">
        <v>1607</v>
      </c>
      <c r="B548" s="91" t="s">
        <v>1608</v>
      </c>
    </row>
    <row r="549" spans="1:2" ht="12.75">
      <c r="A549" s="90" t="s">
        <v>1609</v>
      </c>
      <c r="B549" s="91" t="s">
        <v>1610</v>
      </c>
    </row>
    <row r="550" spans="1:2" ht="12.75">
      <c r="A550" s="90" t="s">
        <v>1611</v>
      </c>
      <c r="B550" s="91" t="s">
        <v>1612</v>
      </c>
    </row>
    <row r="551" spans="1:2" ht="12.75">
      <c r="A551" s="90" t="s">
        <v>1613</v>
      </c>
      <c r="B551" s="91" t="s">
        <v>1614</v>
      </c>
    </row>
    <row r="552" spans="1:2" ht="12.75">
      <c r="A552" s="90" t="s">
        <v>1615</v>
      </c>
      <c r="B552" s="91" t="s">
        <v>1616</v>
      </c>
    </row>
    <row r="553" spans="1:2" ht="12.75">
      <c r="A553" s="90" t="s">
        <v>1617</v>
      </c>
      <c r="B553" s="91" t="s">
        <v>1618</v>
      </c>
    </row>
    <row r="554" spans="1:2" ht="12.75">
      <c r="A554" s="90" t="s">
        <v>1619</v>
      </c>
      <c r="B554" s="91" t="s">
        <v>1620</v>
      </c>
    </row>
    <row r="555" spans="1:2" ht="12.75">
      <c r="A555" s="90" t="s">
        <v>1621</v>
      </c>
      <c r="B555" s="91" t="s">
        <v>1622</v>
      </c>
    </row>
    <row r="556" spans="1:2" ht="12.75">
      <c r="A556" s="90" t="s">
        <v>1623</v>
      </c>
      <c r="B556" s="91" t="s">
        <v>1624</v>
      </c>
    </row>
    <row r="557" spans="1:2" ht="12.75">
      <c r="A557" s="90" t="s">
        <v>1625</v>
      </c>
      <c r="B557" s="91" t="s">
        <v>1626</v>
      </c>
    </row>
    <row r="558" spans="1:2" ht="12.75">
      <c r="A558" s="90" t="s">
        <v>1627</v>
      </c>
      <c r="B558" s="91" t="s">
        <v>1628</v>
      </c>
    </row>
    <row r="559" spans="1:2" ht="12.75">
      <c r="A559" s="90" t="s">
        <v>1629</v>
      </c>
      <c r="B559" s="91" t="s">
        <v>1630</v>
      </c>
    </row>
    <row r="560" spans="1:2" ht="12.75">
      <c r="A560" s="90" t="s">
        <v>1631</v>
      </c>
      <c r="B560" s="91" t="s">
        <v>1632</v>
      </c>
    </row>
    <row r="561" spans="1:2" ht="12.75">
      <c r="A561" s="90" t="s">
        <v>1633</v>
      </c>
      <c r="B561" s="91" t="s">
        <v>1634</v>
      </c>
    </row>
    <row r="562" spans="1:2" ht="12.75">
      <c r="A562" s="90" t="s">
        <v>1635</v>
      </c>
      <c r="B562" s="91" t="s">
        <v>1636</v>
      </c>
    </row>
    <row r="563" spans="1:2" ht="12.75">
      <c r="A563" s="90" t="s">
        <v>1637</v>
      </c>
      <c r="B563" s="91" t="s">
        <v>1638</v>
      </c>
    </row>
    <row r="564" spans="1:2" ht="12.75">
      <c r="A564" s="90" t="s">
        <v>1639</v>
      </c>
      <c r="B564" s="91" t="s">
        <v>1640</v>
      </c>
    </row>
    <row r="565" spans="1:2" ht="12.75">
      <c r="A565" s="90" t="s">
        <v>1641</v>
      </c>
      <c r="B565" s="91" t="s">
        <v>1642</v>
      </c>
    </row>
    <row r="566" spans="1:2" ht="12.75">
      <c r="A566" s="90" t="s">
        <v>1643</v>
      </c>
      <c r="B566" s="91" t="s">
        <v>1644</v>
      </c>
    </row>
    <row r="567" spans="1:2" ht="12.75">
      <c r="A567" s="90" t="s">
        <v>1645</v>
      </c>
      <c r="B567" s="91" t="s">
        <v>1646</v>
      </c>
    </row>
    <row r="568" spans="1:2" ht="12.75">
      <c r="A568" s="90" t="s">
        <v>1647</v>
      </c>
      <c r="B568" s="91" t="s">
        <v>1648</v>
      </c>
    </row>
    <row r="569" spans="1:2" ht="12.75">
      <c r="A569" s="90" t="s">
        <v>1649</v>
      </c>
      <c r="B569" s="91" t="s">
        <v>1650</v>
      </c>
    </row>
    <row r="570" spans="1:2" ht="12.75">
      <c r="A570" s="90" t="s">
        <v>1651</v>
      </c>
      <c r="B570" s="91" t="s">
        <v>1652</v>
      </c>
    </row>
    <row r="571" spans="1:2" ht="12.75">
      <c r="A571" s="90" t="s">
        <v>1653</v>
      </c>
      <c r="B571" s="91" t="s">
        <v>1654</v>
      </c>
    </row>
    <row r="572" spans="1:2" ht="25.5">
      <c r="A572" s="90" t="s">
        <v>1655</v>
      </c>
      <c r="B572" s="91" t="s">
        <v>1656</v>
      </c>
    </row>
    <row r="573" spans="1:2" ht="12.75">
      <c r="A573" s="90" t="s">
        <v>1657</v>
      </c>
      <c r="B573" s="91" t="s">
        <v>1658</v>
      </c>
    </row>
    <row r="574" spans="1:2" ht="12.75">
      <c r="A574" s="90" t="s">
        <v>1659</v>
      </c>
      <c r="B574" s="91" t="s">
        <v>1660</v>
      </c>
    </row>
    <row r="575" spans="1:2" ht="12.75">
      <c r="A575" s="90" t="s">
        <v>1661</v>
      </c>
      <c r="B575" s="91" t="s">
        <v>1662</v>
      </c>
    </row>
    <row r="576" spans="1:2" ht="12.75">
      <c r="A576" s="90" t="s">
        <v>1663</v>
      </c>
      <c r="B576" s="91" t="s">
        <v>1664</v>
      </c>
    </row>
    <row r="577" spans="1:2" ht="12.75">
      <c r="A577" s="90" t="s">
        <v>1665</v>
      </c>
      <c r="B577" s="91" t="s">
        <v>1666</v>
      </c>
    </row>
    <row r="578" spans="1:2" ht="12.75">
      <c r="A578" s="90" t="s">
        <v>1667</v>
      </c>
      <c r="B578" s="91" t="s">
        <v>1668</v>
      </c>
    </row>
    <row r="579" spans="1:2" ht="12.75">
      <c r="A579" s="90" t="s">
        <v>1669</v>
      </c>
      <c r="B579" s="91" t="s">
        <v>1670</v>
      </c>
    </row>
    <row r="580" spans="1:2" ht="12.75">
      <c r="A580" s="90" t="s">
        <v>1671</v>
      </c>
      <c r="B580" s="91" t="s">
        <v>1672</v>
      </c>
    </row>
    <row r="581" spans="1:2" ht="12.75">
      <c r="A581" s="90" t="s">
        <v>1673</v>
      </c>
      <c r="B581" s="91" t="s">
        <v>1674</v>
      </c>
    </row>
    <row r="582" spans="1:2" ht="12.75">
      <c r="A582" s="90" t="s">
        <v>1675</v>
      </c>
      <c r="B582" s="91" t="s">
        <v>1676</v>
      </c>
    </row>
    <row r="583" spans="1:2" ht="12.75">
      <c r="A583" s="90" t="s">
        <v>1677</v>
      </c>
      <c r="B583" s="91" t="s">
        <v>1678</v>
      </c>
    </row>
    <row r="584" spans="1:2" ht="12.75">
      <c r="A584" s="90" t="s">
        <v>1679</v>
      </c>
      <c r="B584" s="91" t="s">
        <v>1680</v>
      </c>
    </row>
    <row r="585" spans="1:2" ht="12.75">
      <c r="A585" s="90" t="s">
        <v>1681</v>
      </c>
      <c r="B585" s="91" t="s">
        <v>1682</v>
      </c>
    </row>
    <row r="586" spans="1:2" ht="12.75">
      <c r="A586" s="90" t="s">
        <v>1683</v>
      </c>
      <c r="B586" s="91" t="s">
        <v>1684</v>
      </c>
    </row>
    <row r="587" spans="1:2" ht="12.75">
      <c r="A587" s="90" t="s">
        <v>1685</v>
      </c>
      <c r="B587" s="91" t="s">
        <v>1686</v>
      </c>
    </row>
    <row r="588" spans="1:2" ht="12.75">
      <c r="A588" s="90" t="s">
        <v>1687</v>
      </c>
      <c r="B588" s="91" t="s">
        <v>1688</v>
      </c>
    </row>
    <row r="589" spans="1:2" ht="12.75">
      <c r="A589" s="90" t="s">
        <v>1689</v>
      </c>
      <c r="B589" s="91" t="s">
        <v>1690</v>
      </c>
    </row>
    <row r="590" spans="1:2" ht="12.75">
      <c r="A590" s="90" t="s">
        <v>1691</v>
      </c>
      <c r="B590" s="91" t="s">
        <v>1692</v>
      </c>
    </row>
    <row r="591" spans="1:2" ht="12.75">
      <c r="A591" s="90" t="s">
        <v>1693</v>
      </c>
      <c r="B591" s="91" t="s">
        <v>1694</v>
      </c>
    </row>
    <row r="592" spans="1:2" ht="12.75">
      <c r="A592" s="90" t="s">
        <v>1695</v>
      </c>
      <c r="B592" s="91" t="s">
        <v>1696</v>
      </c>
    </row>
    <row r="593" spans="1:2" ht="12.75">
      <c r="A593" s="90" t="s">
        <v>1697</v>
      </c>
      <c r="B593" s="91" t="s">
        <v>1698</v>
      </c>
    </row>
    <row r="594" spans="1:2" ht="12.75">
      <c r="A594" s="90" t="s">
        <v>1699</v>
      </c>
      <c r="B594" s="91" t="s">
        <v>1700</v>
      </c>
    </row>
    <row r="595" spans="1:2" ht="12.75">
      <c r="A595" s="90" t="s">
        <v>1701</v>
      </c>
      <c r="B595" s="91" t="s">
        <v>1702</v>
      </c>
    </row>
    <row r="596" spans="1:2" ht="12.75">
      <c r="A596" s="90" t="s">
        <v>1703</v>
      </c>
      <c r="B596" s="91" t="s">
        <v>1704</v>
      </c>
    </row>
    <row r="597" spans="1:2" ht="12.75">
      <c r="A597" s="90" t="s">
        <v>1705</v>
      </c>
      <c r="B597" s="91" t="s">
        <v>1706</v>
      </c>
    </row>
    <row r="598" spans="1:2" ht="12.75">
      <c r="A598" s="90" t="s">
        <v>1707</v>
      </c>
      <c r="B598" s="91" t="s">
        <v>1708</v>
      </c>
    </row>
    <row r="599" spans="1:2" ht="12.75">
      <c r="A599" s="90" t="s">
        <v>1709</v>
      </c>
      <c r="B599" s="91" t="s">
        <v>1710</v>
      </c>
    </row>
    <row r="600" spans="1:2" ht="12.75">
      <c r="A600" s="90" t="s">
        <v>1711</v>
      </c>
      <c r="B600" s="91" t="s">
        <v>1712</v>
      </c>
    </row>
    <row r="601" spans="1:2" ht="12.75">
      <c r="A601" s="90" t="s">
        <v>1713</v>
      </c>
      <c r="B601" s="91" t="s">
        <v>1714</v>
      </c>
    </row>
    <row r="602" spans="1:2" ht="12.75">
      <c r="A602" s="90" t="s">
        <v>1715</v>
      </c>
      <c r="B602" s="91" t="s">
        <v>1716</v>
      </c>
    </row>
    <row r="603" spans="1:2" ht="12.75">
      <c r="A603" s="90" t="s">
        <v>1717</v>
      </c>
      <c r="B603" s="91" t="s">
        <v>1718</v>
      </c>
    </row>
    <row r="604" spans="1:2" ht="12.75">
      <c r="A604" s="90" t="s">
        <v>1719</v>
      </c>
      <c r="B604" s="91" t="s">
        <v>1720</v>
      </c>
    </row>
    <row r="605" spans="1:2" ht="12.75">
      <c r="A605" s="90" t="s">
        <v>1721</v>
      </c>
      <c r="B605" s="91" t="s">
        <v>1722</v>
      </c>
    </row>
    <row r="606" spans="1:2" ht="12.75">
      <c r="A606" s="90" t="s">
        <v>1723</v>
      </c>
      <c r="B606" s="91" t="s">
        <v>1724</v>
      </c>
    </row>
    <row r="607" spans="1:2" ht="12.75">
      <c r="A607" s="90" t="s">
        <v>1725</v>
      </c>
      <c r="B607" s="91" t="s">
        <v>1726</v>
      </c>
    </row>
    <row r="608" spans="1:2" ht="12.75">
      <c r="A608" s="90" t="s">
        <v>1727</v>
      </c>
      <c r="B608" s="91" t="s">
        <v>1728</v>
      </c>
    </row>
    <row r="609" spans="1:2" ht="12.75">
      <c r="A609" s="90" t="s">
        <v>1729</v>
      </c>
      <c r="B609" s="91" t="s">
        <v>1730</v>
      </c>
    </row>
    <row r="610" spans="1:2" ht="12.75">
      <c r="A610" s="90" t="s">
        <v>1731</v>
      </c>
      <c r="B610" s="91" t="s">
        <v>1732</v>
      </c>
    </row>
    <row r="611" spans="1:2" ht="12.75">
      <c r="A611" s="90" t="s">
        <v>1733</v>
      </c>
      <c r="B611" s="91" t="s">
        <v>1734</v>
      </c>
    </row>
    <row r="612" spans="1:2" ht="12.75">
      <c r="A612" s="90" t="s">
        <v>1735</v>
      </c>
      <c r="B612" s="91" t="s">
        <v>1736</v>
      </c>
    </row>
    <row r="613" spans="1:2" ht="12.75">
      <c r="A613" s="90" t="s">
        <v>1737</v>
      </c>
      <c r="B613" s="91" t="s">
        <v>1738</v>
      </c>
    </row>
    <row r="614" spans="1:2" ht="12.75">
      <c r="A614" s="90" t="s">
        <v>1739</v>
      </c>
      <c r="B614" s="91" t="s">
        <v>1740</v>
      </c>
    </row>
    <row r="615" spans="1:2" ht="12.75">
      <c r="A615" s="90" t="s">
        <v>1741</v>
      </c>
      <c r="B615" s="91" t="s">
        <v>1742</v>
      </c>
    </row>
    <row r="616" spans="1:2" ht="12.75">
      <c r="A616" s="90" t="s">
        <v>1743</v>
      </c>
      <c r="B616" s="91" t="s">
        <v>1744</v>
      </c>
    </row>
    <row r="617" spans="1:2" ht="12.75">
      <c r="A617" s="90" t="s">
        <v>1745</v>
      </c>
      <c r="B617" s="91" t="s">
        <v>1746</v>
      </c>
    </row>
    <row r="618" spans="1:2" ht="12.75">
      <c r="A618" s="90" t="s">
        <v>1747</v>
      </c>
      <c r="B618" s="91" t="s">
        <v>1748</v>
      </c>
    </row>
    <row r="619" spans="1:2" ht="12.75">
      <c r="A619" s="90" t="s">
        <v>1749</v>
      </c>
      <c r="B619" s="91" t="s">
        <v>1750</v>
      </c>
    </row>
    <row r="620" spans="1:2" ht="12.75">
      <c r="A620" s="90" t="s">
        <v>1751</v>
      </c>
      <c r="B620" s="91" t="s">
        <v>1752</v>
      </c>
    </row>
    <row r="621" spans="1:2" ht="12.75">
      <c r="A621" s="90" t="s">
        <v>1753</v>
      </c>
      <c r="B621" s="91" t="s">
        <v>1754</v>
      </c>
    </row>
    <row r="622" spans="1:2" ht="12.75">
      <c r="A622" s="90" t="s">
        <v>1755</v>
      </c>
      <c r="B622" s="91" t="s">
        <v>1756</v>
      </c>
    </row>
    <row r="623" spans="1:2" ht="12.75">
      <c r="A623" s="90" t="s">
        <v>1757</v>
      </c>
      <c r="B623" s="91" t="s">
        <v>1758</v>
      </c>
    </row>
    <row r="624" spans="1:2" ht="12.75">
      <c r="A624" s="90" t="s">
        <v>1759</v>
      </c>
      <c r="B624" s="91" t="s">
        <v>1760</v>
      </c>
    </row>
    <row r="625" spans="1:2" ht="12.75">
      <c r="A625" s="90" t="s">
        <v>1761</v>
      </c>
      <c r="B625" s="91" t="s">
        <v>1762</v>
      </c>
    </row>
    <row r="626" spans="1:2" ht="12.75">
      <c r="A626" s="90" t="s">
        <v>1763</v>
      </c>
      <c r="B626" s="91" t="s">
        <v>1764</v>
      </c>
    </row>
    <row r="627" spans="1:2" ht="12.75">
      <c r="A627" s="90" t="s">
        <v>1765</v>
      </c>
      <c r="B627" s="91" t="s">
        <v>1766</v>
      </c>
    </row>
    <row r="628" spans="1:2" ht="12.75">
      <c r="A628" s="90" t="s">
        <v>1767</v>
      </c>
      <c r="B628" s="91" t="s">
        <v>1768</v>
      </c>
    </row>
    <row r="629" spans="1:2" ht="12.75">
      <c r="A629" s="90" t="s">
        <v>1769</v>
      </c>
      <c r="B629" s="91" t="s">
        <v>1770</v>
      </c>
    </row>
    <row r="630" spans="1:2" ht="12.75">
      <c r="A630" s="90" t="s">
        <v>1771</v>
      </c>
      <c r="B630" s="91" t="s">
        <v>1772</v>
      </c>
    </row>
    <row r="631" spans="1:2" ht="12.75">
      <c r="A631" s="90" t="s">
        <v>1773</v>
      </c>
      <c r="B631" s="91" t="s">
        <v>1774</v>
      </c>
    </row>
    <row r="632" spans="1:2" ht="12.75">
      <c r="A632" s="90" t="s">
        <v>1775</v>
      </c>
      <c r="B632" s="91" t="s">
        <v>1776</v>
      </c>
    </row>
    <row r="633" spans="1:2" ht="12.75">
      <c r="A633" s="90" t="s">
        <v>1777</v>
      </c>
      <c r="B633" s="91" t="s">
        <v>1778</v>
      </c>
    </row>
    <row r="634" spans="1:2" ht="12.75">
      <c r="A634" s="90" t="s">
        <v>1779</v>
      </c>
      <c r="B634" s="91" t="s">
        <v>1780</v>
      </c>
    </row>
    <row r="635" spans="1:2" ht="12.75">
      <c r="A635" s="90" t="s">
        <v>1781</v>
      </c>
      <c r="B635" s="91" t="s">
        <v>1782</v>
      </c>
    </row>
    <row r="636" spans="1:2" ht="12.75">
      <c r="A636" s="90" t="s">
        <v>1783</v>
      </c>
      <c r="B636" s="91" t="s">
        <v>1784</v>
      </c>
    </row>
    <row r="637" spans="1:2" ht="12.75">
      <c r="A637" s="90" t="s">
        <v>1785</v>
      </c>
      <c r="B637" s="91" t="s">
        <v>1786</v>
      </c>
    </row>
    <row r="638" spans="1:2" ht="12.75">
      <c r="A638" s="90" t="s">
        <v>1787</v>
      </c>
      <c r="B638" s="91" t="s">
        <v>1788</v>
      </c>
    </row>
    <row r="639" spans="1:2" ht="12.75">
      <c r="A639" s="90" t="s">
        <v>1789</v>
      </c>
      <c r="B639" s="91" t="s">
        <v>1790</v>
      </c>
    </row>
    <row r="640" spans="1:2" ht="12.75">
      <c r="A640" s="90" t="s">
        <v>1791</v>
      </c>
      <c r="B640" s="91" t="s">
        <v>1792</v>
      </c>
    </row>
    <row r="641" spans="1:2" ht="12.75">
      <c r="A641" s="86"/>
      <c r="B641" s="86"/>
    </row>
    <row r="642" spans="1:2" ht="12.75">
      <c r="A642" s="86"/>
      <c r="B642" s="86"/>
    </row>
    <row r="643" spans="1:2" ht="12.75">
      <c r="A643" s="86"/>
      <c r="B643" s="86"/>
    </row>
    <row r="644" spans="1:2" ht="12.75">
      <c r="A644" s="86"/>
      <c r="B644" s="86"/>
    </row>
    <row r="645" spans="1:2" ht="12.75">
      <c r="A645" s="86"/>
      <c r="B645" s="86"/>
    </row>
  </sheetData>
  <sheetProtection/>
  <mergeCells count="2">
    <mergeCell ref="A2:B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85" zoomScaleNormal="85" zoomScalePageLayoutView="0" workbookViewId="0" topLeftCell="A1">
      <selection activeCell="A22" sqref="A22"/>
    </sheetView>
  </sheetViews>
  <sheetFormatPr defaultColWidth="9.140625" defaultRowHeight="12.75"/>
  <cols>
    <col min="1" max="1" width="55.7109375" style="0" customWidth="1"/>
    <col min="2" max="3" width="11.28125" style="0" customWidth="1"/>
    <col min="4" max="4" width="16.8515625" style="0" customWidth="1"/>
  </cols>
  <sheetData>
    <row r="1" spans="1:6" ht="15.75">
      <c r="A1" s="22"/>
      <c r="B1" s="22"/>
      <c r="C1" s="22"/>
      <c r="D1" s="22"/>
      <c r="E1" s="1"/>
      <c r="F1" s="1"/>
    </row>
    <row r="2" spans="1:6" ht="15.75">
      <c r="A2" s="1"/>
      <c r="B2" s="1"/>
      <c r="C2" s="1"/>
      <c r="D2" s="1"/>
      <c r="E2" s="1"/>
      <c r="F2" s="1"/>
    </row>
    <row r="3" spans="2:6" ht="15.75">
      <c r="B3" s="1"/>
      <c r="C3" s="1"/>
      <c r="D3" s="8" t="s">
        <v>29</v>
      </c>
      <c r="E3" s="1"/>
      <c r="F3" s="1"/>
    </row>
    <row r="4" spans="1:6" ht="18.75">
      <c r="A4" s="250" t="s">
        <v>6</v>
      </c>
      <c r="B4" s="250"/>
      <c r="C4" s="250"/>
      <c r="D4" s="250"/>
      <c r="E4" s="1"/>
      <c r="F4" s="1"/>
    </row>
    <row r="5" spans="1:6" ht="18.75">
      <c r="A5" s="2"/>
      <c r="B5" s="2"/>
      <c r="C5" s="2"/>
      <c r="D5" s="2"/>
      <c r="E5" s="1"/>
      <c r="F5" s="1"/>
    </row>
    <row r="6" spans="1:6" ht="15.75">
      <c r="A6" s="13"/>
      <c r="B6" s="1"/>
      <c r="C6" s="1"/>
      <c r="D6" s="8" t="s">
        <v>0</v>
      </c>
      <c r="E6" s="1"/>
      <c r="F6" s="1"/>
    </row>
    <row r="7" spans="1:6" ht="15.75">
      <c r="A7" s="43" t="s">
        <v>1848</v>
      </c>
      <c r="B7" s="43"/>
      <c r="C7" s="43"/>
      <c r="D7" s="102">
        <v>417</v>
      </c>
      <c r="E7" s="1"/>
      <c r="F7" s="1"/>
    </row>
    <row r="8" spans="1:6" ht="15.75">
      <c r="A8" s="249" t="s">
        <v>7</v>
      </c>
      <c r="B8" s="249"/>
      <c r="C8" s="249"/>
      <c r="D8" s="102">
        <v>549</v>
      </c>
      <c r="E8" s="1"/>
      <c r="F8" s="1"/>
    </row>
    <row r="9" spans="1:8" ht="15.75">
      <c r="A9" s="249" t="s">
        <v>8</v>
      </c>
      <c r="B9" s="249"/>
      <c r="C9" s="249"/>
      <c r="D9" s="102">
        <v>0</v>
      </c>
      <c r="E9" s="1"/>
      <c r="F9" s="20"/>
      <c r="H9" s="19"/>
    </row>
    <row r="10" spans="1:6" ht="15.75">
      <c r="A10" s="15"/>
      <c r="B10" s="1"/>
      <c r="C10" s="1"/>
      <c r="D10" s="103"/>
      <c r="E10" s="1"/>
      <c r="F10" s="1"/>
    </row>
    <row r="11" spans="1:6" ht="15.75">
      <c r="A11" s="251" t="s">
        <v>1849</v>
      </c>
      <c r="B11" s="252"/>
      <c r="C11" s="253"/>
      <c r="D11" s="102">
        <v>2000</v>
      </c>
      <c r="E11" s="16"/>
      <c r="F11" s="1"/>
    </row>
    <row r="12" spans="1:7" ht="15.75">
      <c r="A12" s="249" t="s">
        <v>9</v>
      </c>
      <c r="B12" s="249"/>
      <c r="C12" s="249"/>
      <c r="D12" s="102">
        <f>2447+4</f>
        <v>2451</v>
      </c>
      <c r="E12" s="1"/>
      <c r="F12" s="1"/>
      <c r="G12" s="12"/>
    </row>
    <row r="13" spans="1:6" ht="15.75">
      <c r="A13" s="249" t="s">
        <v>10</v>
      </c>
      <c r="B13" s="249"/>
      <c r="C13" s="249"/>
      <c r="D13" s="102">
        <v>307</v>
      </c>
      <c r="E13" s="15"/>
      <c r="F13" s="1"/>
    </row>
    <row r="14" spans="1:7" ht="15.75">
      <c r="A14" s="251" t="s">
        <v>11</v>
      </c>
      <c r="B14" s="252"/>
      <c r="C14" s="253"/>
      <c r="D14" s="154">
        <f>+D7+D8-D9-D11+D12-D13</f>
        <v>1110</v>
      </c>
      <c r="E14" s="1"/>
      <c r="F14" s="1"/>
      <c r="G14" s="19"/>
    </row>
    <row r="15" spans="2:6" ht="15.75">
      <c r="B15" s="1"/>
      <c r="C15" s="1"/>
      <c r="D15" s="103"/>
      <c r="E15" s="1"/>
      <c r="F15" s="14"/>
    </row>
    <row r="16" spans="1:6" ht="15.75">
      <c r="A16" s="249" t="s">
        <v>2050</v>
      </c>
      <c r="B16" s="249"/>
      <c r="C16" s="249"/>
      <c r="D16" s="9">
        <v>9045</v>
      </c>
      <c r="E16" s="1"/>
      <c r="F16" s="1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1"/>
      <c r="C19" s="1"/>
      <c r="D19" s="20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"/>
      <c r="E23" s="1"/>
      <c r="F23" s="1"/>
    </row>
    <row r="24" spans="1:6" ht="15.75">
      <c r="A24" s="1"/>
      <c r="B24" s="1"/>
      <c r="C24" s="1"/>
      <c r="D24" s="1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</sheetData>
  <sheetProtection/>
  <mergeCells count="8">
    <mergeCell ref="A8:C8"/>
    <mergeCell ref="A16:C16"/>
    <mergeCell ref="A4:D4"/>
    <mergeCell ref="A9:C9"/>
    <mergeCell ref="A12:C12"/>
    <mergeCell ref="A13:C13"/>
    <mergeCell ref="A14:C14"/>
    <mergeCell ref="A11:C11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SheetLayoutView="100" zoomScalePageLayoutView="0" workbookViewId="0" topLeftCell="A1">
      <selection activeCell="B45" sqref="B45"/>
    </sheetView>
  </sheetViews>
  <sheetFormatPr defaultColWidth="9.140625" defaultRowHeight="12.75"/>
  <cols>
    <col min="1" max="1" width="39.00390625" style="105" customWidth="1"/>
    <col min="2" max="2" width="36.7109375" style="105" customWidth="1"/>
    <col min="3" max="3" width="14.8515625" style="155" bestFit="1" customWidth="1"/>
    <col min="4" max="16384" width="9.140625" style="105" customWidth="1"/>
  </cols>
  <sheetData>
    <row r="1" ht="15.75">
      <c r="A1" s="104"/>
    </row>
    <row r="2" ht="15">
      <c r="A2" s="106"/>
    </row>
    <row r="3" ht="15.75">
      <c r="C3" s="156" t="s">
        <v>4</v>
      </c>
    </row>
    <row r="4" ht="15.75">
      <c r="A4" s="107"/>
    </row>
    <row r="5" spans="1:3" ht="18.75">
      <c r="A5" s="254" t="s">
        <v>14</v>
      </c>
      <c r="B5" s="254"/>
      <c r="C5" s="254"/>
    </row>
    <row r="6" spans="1:3" ht="15.75">
      <c r="A6" s="255" t="s">
        <v>1850</v>
      </c>
      <c r="B6" s="255"/>
      <c r="C6" s="255"/>
    </row>
    <row r="7" ht="15">
      <c r="A7" s="106"/>
    </row>
    <row r="8" spans="3:16" ht="16.5" thickBot="1">
      <c r="C8" s="157" t="s">
        <v>0</v>
      </c>
      <c r="P8" s="108"/>
    </row>
    <row r="9" spans="1:3" ht="32.25" thickBot="1">
      <c r="A9" s="109" t="s">
        <v>15</v>
      </c>
      <c r="B9" s="110" t="s">
        <v>16</v>
      </c>
      <c r="C9" s="158" t="s">
        <v>13</v>
      </c>
    </row>
    <row r="10" spans="1:3" ht="31.5">
      <c r="A10" s="111" t="s">
        <v>36</v>
      </c>
      <c r="B10" s="112"/>
      <c r="C10" s="159"/>
    </row>
    <row r="11" spans="1:3" ht="15.75">
      <c r="A11" s="113" t="s">
        <v>35</v>
      </c>
      <c r="B11" s="114"/>
      <c r="C11" s="160"/>
    </row>
    <row r="12" spans="1:3" ht="31.5">
      <c r="A12" s="115" t="s">
        <v>1847</v>
      </c>
      <c r="B12" s="116" t="s">
        <v>1900</v>
      </c>
      <c r="C12" s="160">
        <v>5127</v>
      </c>
    </row>
    <row r="13" spans="1:3" ht="31.5">
      <c r="A13" s="115" t="s">
        <v>1847</v>
      </c>
      <c r="B13" s="116" t="s">
        <v>1852</v>
      </c>
      <c r="C13" s="160">
        <v>4015</v>
      </c>
    </row>
    <row r="14" spans="1:3" ht="15.75">
      <c r="A14" s="113" t="s">
        <v>3</v>
      </c>
      <c r="B14" s="117"/>
      <c r="C14" s="161">
        <f>SUM(C12:C13)</f>
        <v>9142</v>
      </c>
    </row>
    <row r="15" spans="1:3" ht="15.75">
      <c r="A15" s="115"/>
      <c r="B15" s="114"/>
      <c r="C15" s="160"/>
    </row>
    <row r="16" spans="1:3" ht="31.5">
      <c r="A16" s="113" t="s">
        <v>1802</v>
      </c>
      <c r="B16" s="114"/>
      <c r="C16" s="160"/>
    </row>
    <row r="17" spans="1:3" ht="31.5">
      <c r="A17" s="115" t="s">
        <v>1803</v>
      </c>
      <c r="B17" s="114" t="s">
        <v>1804</v>
      </c>
      <c r="C17" s="160">
        <v>81282</v>
      </c>
    </row>
    <row r="18" spans="1:3" ht="15.75">
      <c r="A18" s="115" t="s">
        <v>1801</v>
      </c>
      <c r="B18" s="114" t="s">
        <v>1868</v>
      </c>
      <c r="C18" s="160">
        <v>720</v>
      </c>
    </row>
    <row r="19" spans="1:3" ht="15.75">
      <c r="A19" s="115" t="s">
        <v>1801</v>
      </c>
      <c r="B19" s="114" t="s">
        <v>1865</v>
      </c>
      <c r="C19" s="160">
        <v>6346</v>
      </c>
    </row>
    <row r="20" spans="1:3" ht="15.75">
      <c r="A20" s="115" t="s">
        <v>1801</v>
      </c>
      <c r="B20" s="114" t="s">
        <v>1867</v>
      </c>
      <c r="C20" s="160">
        <v>1269</v>
      </c>
    </row>
    <row r="21" spans="1:3" ht="15.75">
      <c r="A21" s="115" t="s">
        <v>1801</v>
      </c>
      <c r="B21" s="114" t="s">
        <v>1866</v>
      </c>
      <c r="C21" s="160">
        <v>19843</v>
      </c>
    </row>
    <row r="22" spans="1:3" ht="15.75">
      <c r="A22" s="115" t="s">
        <v>1801</v>
      </c>
      <c r="B22" s="114" t="s">
        <v>1856</v>
      </c>
      <c r="C22" s="160">
        <v>58806</v>
      </c>
    </row>
    <row r="23" spans="1:3" ht="15.75">
      <c r="A23" s="115" t="s">
        <v>1801</v>
      </c>
      <c r="B23" s="114" t="s">
        <v>1857</v>
      </c>
      <c r="C23" s="160">
        <v>768</v>
      </c>
    </row>
    <row r="24" spans="1:3" ht="15.75">
      <c r="A24" s="115" t="s">
        <v>1801</v>
      </c>
      <c r="B24" s="114" t="s">
        <v>1869</v>
      </c>
      <c r="C24" s="160">
        <v>17</v>
      </c>
    </row>
    <row r="25" spans="1:3" ht="15.75">
      <c r="A25" s="115" t="s">
        <v>1801</v>
      </c>
      <c r="B25" s="114" t="s">
        <v>1870</v>
      </c>
      <c r="C25" s="160">
        <v>202</v>
      </c>
    </row>
    <row r="26" spans="1:3" ht="31.5">
      <c r="A26" s="115" t="s">
        <v>1801</v>
      </c>
      <c r="B26" s="114" t="s">
        <v>1871</v>
      </c>
      <c r="C26" s="160">
        <v>3285</v>
      </c>
    </row>
    <row r="27" spans="1:3" ht="15.75">
      <c r="A27" s="115" t="s">
        <v>1801</v>
      </c>
      <c r="B27" s="114" t="s">
        <v>1886</v>
      </c>
      <c r="C27" s="160">
        <v>47736</v>
      </c>
    </row>
    <row r="28" spans="1:3" ht="31.5">
      <c r="A28" s="115" t="s">
        <v>1801</v>
      </c>
      <c r="B28" s="114" t="s">
        <v>1872</v>
      </c>
      <c r="C28" s="160">
        <v>5544</v>
      </c>
    </row>
    <row r="29" spans="1:3" ht="15.75" customHeight="1">
      <c r="A29" s="115" t="s">
        <v>1801</v>
      </c>
      <c r="B29" s="114" t="s">
        <v>1873</v>
      </c>
      <c r="C29" s="160">
        <v>1367</v>
      </c>
    </row>
    <row r="30" spans="1:3" ht="15.75">
      <c r="A30" s="115" t="s">
        <v>1801</v>
      </c>
      <c r="B30" s="116" t="s">
        <v>1858</v>
      </c>
      <c r="C30" s="160">
        <v>28997</v>
      </c>
    </row>
    <row r="31" spans="1:3" ht="15.75">
      <c r="A31" s="115" t="s">
        <v>1801</v>
      </c>
      <c r="B31" s="114" t="s">
        <v>1860</v>
      </c>
      <c r="C31" s="160">
        <v>18287</v>
      </c>
    </row>
    <row r="32" spans="1:3" ht="15.75">
      <c r="A32" s="118" t="s">
        <v>1805</v>
      </c>
      <c r="B32" s="114" t="s">
        <v>1854</v>
      </c>
      <c r="C32" s="160">
        <v>22882</v>
      </c>
    </row>
    <row r="33" spans="1:3" ht="15.75">
      <c r="A33" s="118" t="s">
        <v>1805</v>
      </c>
      <c r="B33" s="114" t="s">
        <v>1880</v>
      </c>
      <c r="C33" s="160">
        <v>48153</v>
      </c>
    </row>
    <row r="34" spans="1:3" ht="15.75">
      <c r="A34" s="118" t="s">
        <v>1805</v>
      </c>
      <c r="B34" s="114" t="s">
        <v>1882</v>
      </c>
      <c r="C34" s="160">
        <v>5863</v>
      </c>
    </row>
    <row r="35" spans="1:3" ht="15.75">
      <c r="A35" s="118" t="s">
        <v>1805</v>
      </c>
      <c r="B35" s="114" t="s">
        <v>1881</v>
      </c>
      <c r="C35" s="160">
        <v>48690</v>
      </c>
    </row>
    <row r="36" spans="1:3" ht="15.75">
      <c r="A36" s="118" t="s">
        <v>1805</v>
      </c>
      <c r="B36" s="114" t="s">
        <v>1884</v>
      </c>
      <c r="C36" s="160">
        <v>2237</v>
      </c>
    </row>
    <row r="37" spans="1:3" ht="15.75">
      <c r="A37" s="118" t="s">
        <v>1805</v>
      </c>
      <c r="B37" s="114" t="s">
        <v>1883</v>
      </c>
      <c r="C37" s="160">
        <v>18479</v>
      </c>
    </row>
    <row r="38" spans="1:3" ht="31.5">
      <c r="A38" s="118" t="s">
        <v>1805</v>
      </c>
      <c r="B38" s="114" t="s">
        <v>1876</v>
      </c>
      <c r="C38" s="160">
        <v>12488</v>
      </c>
    </row>
    <row r="39" spans="1:3" ht="15.75">
      <c r="A39" s="118" t="s">
        <v>1805</v>
      </c>
      <c r="B39" s="114" t="s">
        <v>1877</v>
      </c>
      <c r="C39" s="160">
        <v>9240</v>
      </c>
    </row>
    <row r="40" spans="1:3" ht="15.75">
      <c r="A40" s="118" t="s">
        <v>1805</v>
      </c>
      <c r="B40" s="114" t="s">
        <v>1878</v>
      </c>
      <c r="C40" s="160">
        <v>20581</v>
      </c>
    </row>
    <row r="41" spans="1:3" ht="15.75">
      <c r="A41" s="118" t="s">
        <v>1805</v>
      </c>
      <c r="B41" s="114" t="s">
        <v>1879</v>
      </c>
      <c r="C41" s="160">
        <v>75817</v>
      </c>
    </row>
    <row r="42" spans="1:3" ht="15.75">
      <c r="A42" s="118" t="s">
        <v>1875</v>
      </c>
      <c r="B42" s="114" t="s">
        <v>1885</v>
      </c>
      <c r="C42" s="160">
        <v>200</v>
      </c>
    </row>
    <row r="43" spans="1:3" ht="31.5">
      <c r="A43" s="118" t="s">
        <v>1806</v>
      </c>
      <c r="B43" s="114" t="s">
        <v>1874</v>
      </c>
      <c r="C43" s="160">
        <v>600</v>
      </c>
    </row>
    <row r="44" spans="1:3" ht="16.5" thickBot="1">
      <c r="A44" s="119" t="s">
        <v>3</v>
      </c>
      <c r="B44" s="120"/>
      <c r="C44" s="162">
        <f>SUM(C17:C43)</f>
        <v>539699</v>
      </c>
    </row>
    <row r="45" spans="1:3" ht="32.25" thickBot="1">
      <c r="A45" s="121" t="s">
        <v>1807</v>
      </c>
      <c r="B45" s="122"/>
      <c r="C45" s="165">
        <f>+C44+C14</f>
        <v>548841</v>
      </c>
    </row>
    <row r="46" spans="1:3" ht="15.75">
      <c r="A46" s="111"/>
      <c r="B46" s="123"/>
      <c r="C46" s="163"/>
    </row>
    <row r="47" spans="1:3" ht="31.5">
      <c r="A47" s="124" t="s">
        <v>37</v>
      </c>
      <c r="B47" s="114"/>
      <c r="C47" s="160"/>
    </row>
    <row r="48" spans="1:3" ht="15.75">
      <c r="A48" s="113" t="s">
        <v>35</v>
      </c>
      <c r="B48" s="114"/>
      <c r="C48" s="160"/>
    </row>
    <row r="49" spans="1:3" ht="15.75" customHeight="1">
      <c r="A49" s="115" t="s">
        <v>1847</v>
      </c>
      <c r="B49" s="114" t="s">
        <v>1853</v>
      </c>
      <c r="C49" s="160">
        <v>20000</v>
      </c>
    </row>
    <row r="50" spans="1:3" ht="31.5">
      <c r="A50" s="115" t="s">
        <v>1847</v>
      </c>
      <c r="B50" s="116" t="s">
        <v>1817</v>
      </c>
      <c r="C50" s="160">
        <v>94291</v>
      </c>
    </row>
    <row r="51" spans="1:3" ht="15.75">
      <c r="A51" s="113" t="s">
        <v>3</v>
      </c>
      <c r="B51" s="117"/>
      <c r="C51" s="161">
        <f>SUM(C49:C50)</f>
        <v>114291</v>
      </c>
    </row>
    <row r="52" spans="1:3" ht="15.75">
      <c r="A52" s="115"/>
      <c r="B52" s="114"/>
      <c r="C52" s="160"/>
    </row>
    <row r="53" spans="1:3" ht="31.5">
      <c r="A53" s="113" t="s">
        <v>1802</v>
      </c>
      <c r="B53" s="114"/>
      <c r="C53" s="160"/>
    </row>
    <row r="54" spans="1:3" ht="31.5">
      <c r="A54" s="115" t="s">
        <v>1803</v>
      </c>
      <c r="B54" s="114" t="s">
        <v>1804</v>
      </c>
      <c r="C54" s="160">
        <v>628</v>
      </c>
    </row>
    <row r="55" spans="1:3" ht="15.75">
      <c r="A55" s="118" t="s">
        <v>1805</v>
      </c>
      <c r="B55" s="114" t="s">
        <v>1893</v>
      </c>
      <c r="C55" s="160">
        <v>1271</v>
      </c>
    </row>
    <row r="56" spans="1:3" ht="15.75">
      <c r="A56" s="118" t="s">
        <v>1805</v>
      </c>
      <c r="B56" s="114" t="s">
        <v>1887</v>
      </c>
      <c r="C56" s="160">
        <v>83013</v>
      </c>
    </row>
    <row r="57" spans="1:3" ht="15.75" customHeight="1">
      <c r="A57" s="118" t="s">
        <v>1805</v>
      </c>
      <c r="B57" s="114" t="s">
        <v>1882</v>
      </c>
      <c r="C57" s="160">
        <v>2110</v>
      </c>
    </row>
    <row r="58" spans="1:3" ht="15.75" customHeight="1">
      <c r="A58" s="118" t="s">
        <v>1805</v>
      </c>
      <c r="B58" s="114" t="s">
        <v>1888</v>
      </c>
      <c r="C58" s="160">
        <v>23234</v>
      </c>
    </row>
    <row r="59" spans="1:3" ht="15.75" customHeight="1">
      <c r="A59" s="118" t="s">
        <v>1805</v>
      </c>
      <c r="B59" s="114" t="s">
        <v>1889</v>
      </c>
      <c r="C59" s="160">
        <v>1443</v>
      </c>
    </row>
    <row r="60" spans="1:3" ht="15.75" customHeight="1">
      <c r="A60" s="118" t="s">
        <v>1805</v>
      </c>
      <c r="B60" s="114" t="s">
        <v>1890</v>
      </c>
      <c r="C60" s="160">
        <v>129416</v>
      </c>
    </row>
    <row r="61" spans="1:3" ht="15.75" customHeight="1">
      <c r="A61" s="118" t="s">
        <v>1805</v>
      </c>
      <c r="B61" s="114" t="s">
        <v>1891</v>
      </c>
      <c r="C61" s="160">
        <v>157760</v>
      </c>
    </row>
    <row r="62" spans="1:3" ht="15.75" customHeight="1">
      <c r="A62" s="118" t="s">
        <v>1805</v>
      </c>
      <c r="B62" s="114" t="s">
        <v>1892</v>
      </c>
      <c r="C62" s="164">
        <v>524175</v>
      </c>
    </row>
    <row r="63" spans="1:3" ht="15.75" customHeight="1">
      <c r="A63" s="118" t="s">
        <v>1805</v>
      </c>
      <c r="B63" s="114" t="s">
        <v>1859</v>
      </c>
      <c r="C63" s="164">
        <v>96512</v>
      </c>
    </row>
    <row r="64" spans="1:3" ht="16.5" thickBot="1">
      <c r="A64" s="119" t="s">
        <v>3</v>
      </c>
      <c r="B64" s="120"/>
      <c r="C64" s="162">
        <f>SUM(C54:C63)</f>
        <v>1019562</v>
      </c>
    </row>
    <row r="65" spans="1:3" ht="32.25" thickBot="1">
      <c r="A65" s="121" t="s">
        <v>1808</v>
      </c>
      <c r="B65" s="122"/>
      <c r="C65" s="165">
        <f>+C64+C51</f>
        <v>1133853</v>
      </c>
    </row>
    <row r="66" spans="1:3" ht="15.75">
      <c r="A66" s="125"/>
      <c r="B66" s="123"/>
      <c r="C66" s="166"/>
    </row>
    <row r="67" spans="1:3" ht="15.75">
      <c r="A67" s="124" t="s">
        <v>38</v>
      </c>
      <c r="B67" s="114"/>
      <c r="C67" s="160"/>
    </row>
    <row r="68" spans="1:3" ht="15.75">
      <c r="A68" s="113" t="s">
        <v>35</v>
      </c>
      <c r="B68" s="126"/>
      <c r="C68" s="160">
        <v>0</v>
      </c>
    </row>
    <row r="69" spans="1:3" ht="31.5">
      <c r="A69" s="113" t="s">
        <v>1802</v>
      </c>
      <c r="B69" s="114"/>
      <c r="C69" s="160"/>
    </row>
    <row r="70" spans="1:3" ht="15.75">
      <c r="A70" s="118" t="s">
        <v>1861</v>
      </c>
      <c r="B70" s="114" t="s">
        <v>1894</v>
      </c>
      <c r="C70" s="160">
        <v>5944</v>
      </c>
    </row>
    <row r="71" spans="1:3" ht="15.75">
      <c r="A71" s="118" t="s">
        <v>1862</v>
      </c>
      <c r="B71" s="114" t="s">
        <v>1895</v>
      </c>
      <c r="C71" s="160">
        <v>5502</v>
      </c>
    </row>
    <row r="72" spans="1:3" ht="15.75" customHeight="1">
      <c r="A72" s="115" t="s">
        <v>1863</v>
      </c>
      <c r="B72" s="114" t="s">
        <v>1896</v>
      </c>
      <c r="C72" s="160">
        <v>6459</v>
      </c>
    </row>
    <row r="73" spans="1:3" ht="15.75" customHeight="1">
      <c r="A73" s="115" t="s">
        <v>1809</v>
      </c>
      <c r="B73" s="114" t="s">
        <v>1897</v>
      </c>
      <c r="C73" s="160">
        <v>1500</v>
      </c>
    </row>
    <row r="74" spans="1:3" ht="15.75" customHeight="1">
      <c r="A74" s="115" t="s">
        <v>1810</v>
      </c>
      <c r="B74" s="114" t="s">
        <v>1864</v>
      </c>
      <c r="C74" s="160">
        <v>1000</v>
      </c>
    </row>
    <row r="75" spans="1:3" ht="16.5" thickBot="1">
      <c r="A75" s="119" t="s">
        <v>3</v>
      </c>
      <c r="B75" s="120"/>
      <c r="C75" s="162">
        <f>SUM(C70:C74)</f>
        <v>20405</v>
      </c>
    </row>
    <row r="76" spans="1:3" ht="32.25" thickBot="1">
      <c r="A76" s="121" t="s">
        <v>1811</v>
      </c>
      <c r="B76" s="127"/>
      <c r="C76" s="165">
        <f>+C75</f>
        <v>20405</v>
      </c>
    </row>
    <row r="77" spans="1:3" ht="15.75">
      <c r="A77" s="128"/>
      <c r="B77" s="129"/>
      <c r="C77" s="163"/>
    </row>
    <row r="78" spans="1:3" ht="15.75">
      <c r="A78" s="130" t="s">
        <v>39</v>
      </c>
      <c r="B78" s="126"/>
      <c r="C78" s="167"/>
    </row>
    <row r="79" spans="1:3" ht="15.75">
      <c r="A79" s="113" t="s">
        <v>35</v>
      </c>
      <c r="B79" s="114"/>
      <c r="C79" s="160">
        <v>0</v>
      </c>
    </row>
    <row r="80" spans="1:3" ht="31.5">
      <c r="A80" s="113" t="s">
        <v>1802</v>
      </c>
      <c r="B80" s="114"/>
      <c r="C80" s="160"/>
    </row>
    <row r="81" spans="1:3" ht="15.75">
      <c r="A81" s="115" t="s">
        <v>1861</v>
      </c>
      <c r="B81" s="114" t="s">
        <v>1898</v>
      </c>
      <c r="C81" s="160">
        <v>18000</v>
      </c>
    </row>
    <row r="82" spans="1:3" ht="15.75" customHeight="1">
      <c r="A82" s="115" t="s">
        <v>1863</v>
      </c>
      <c r="B82" s="114" t="s">
        <v>1896</v>
      </c>
      <c r="C82" s="160">
        <v>242</v>
      </c>
    </row>
    <row r="83" spans="1:3" ht="15.75">
      <c r="A83" s="115" t="s">
        <v>1812</v>
      </c>
      <c r="B83" s="114" t="s">
        <v>1899</v>
      </c>
      <c r="C83" s="160">
        <v>30000</v>
      </c>
    </row>
    <row r="84" spans="1:3" ht="31.5">
      <c r="A84" s="115" t="s">
        <v>1813</v>
      </c>
      <c r="B84" s="114" t="s">
        <v>1816</v>
      </c>
      <c r="C84" s="160">
        <v>2447</v>
      </c>
    </row>
    <row r="85" spans="1:3" ht="16.5" thickBot="1">
      <c r="A85" s="119" t="s">
        <v>3</v>
      </c>
      <c r="B85" s="131"/>
      <c r="C85" s="162">
        <f>SUM(C81:C84)</f>
        <v>50689</v>
      </c>
    </row>
    <row r="86" spans="1:3" ht="16.5" thickBot="1">
      <c r="A86" s="132" t="s">
        <v>1814</v>
      </c>
      <c r="B86" s="122"/>
      <c r="C86" s="165">
        <f>+C85</f>
        <v>50689</v>
      </c>
    </row>
    <row r="87" spans="1:3" ht="16.5" thickBot="1">
      <c r="A87" s="133"/>
      <c r="B87" s="134"/>
      <c r="C87" s="168"/>
    </row>
    <row r="88" spans="1:3" ht="16.5" thickBot="1">
      <c r="A88" s="256" t="s">
        <v>1815</v>
      </c>
      <c r="B88" s="257"/>
      <c r="C88" s="168">
        <f>+C86+C76+C65+C45</f>
        <v>1753788</v>
      </c>
    </row>
  </sheetData>
  <sheetProtection/>
  <mergeCells count="3">
    <mergeCell ref="A5:C5"/>
    <mergeCell ref="A6:C6"/>
    <mergeCell ref="A88:B88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90" r:id="rId1"/>
  <rowBreaks count="1" manualBreakCount="1">
    <brk id="4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94"/>
  <sheetViews>
    <sheetView showGridLines="0" zoomScale="80" zoomScaleNormal="80" zoomScalePageLayoutView="0" workbookViewId="0" topLeftCell="A37">
      <selection activeCell="N22" sqref="N22"/>
    </sheetView>
  </sheetViews>
  <sheetFormatPr defaultColWidth="9.140625" defaultRowHeight="12.75"/>
  <cols>
    <col min="1" max="1" width="75.57421875" style="0" bestFit="1" customWidth="1"/>
    <col min="2" max="2" width="23.8515625" style="191" bestFit="1" customWidth="1"/>
    <col min="3" max="3" width="36.57421875" style="0" bestFit="1" customWidth="1"/>
  </cols>
  <sheetData>
    <row r="1" spans="1:3" ht="18.75">
      <c r="A1" s="174" t="s">
        <v>5</v>
      </c>
      <c r="B1" s="192"/>
      <c r="C1" s="175"/>
    </row>
    <row r="2" spans="1:3" ht="18.75">
      <c r="A2" s="258" t="s">
        <v>17</v>
      </c>
      <c r="B2" s="258"/>
      <c r="C2" s="177"/>
    </row>
    <row r="3" spans="1:3" ht="18.75">
      <c r="A3" s="178" t="s">
        <v>1850</v>
      </c>
      <c r="B3" s="193"/>
      <c r="C3" s="178"/>
    </row>
    <row r="4" spans="1:3" ht="18.75">
      <c r="A4" s="176"/>
      <c r="B4" s="192" t="s">
        <v>0</v>
      </c>
      <c r="C4" s="175"/>
    </row>
    <row r="5" spans="1:3" ht="75">
      <c r="A5" s="179" t="s">
        <v>18</v>
      </c>
      <c r="B5" s="194" t="s">
        <v>19</v>
      </c>
      <c r="C5" s="180" t="s">
        <v>45</v>
      </c>
    </row>
    <row r="6" spans="1:3" ht="12.75">
      <c r="A6" s="181" t="s">
        <v>1906</v>
      </c>
      <c r="B6" s="190">
        <v>11625</v>
      </c>
      <c r="C6" s="182" t="s">
        <v>1907</v>
      </c>
    </row>
    <row r="7" spans="1:3" ht="12.75">
      <c r="A7" s="183" t="s">
        <v>1908</v>
      </c>
      <c r="B7" s="190">
        <v>343</v>
      </c>
      <c r="C7" s="182" t="s">
        <v>1855</v>
      </c>
    </row>
    <row r="8" spans="1:3" ht="12.75">
      <c r="A8" s="184" t="s">
        <v>1909</v>
      </c>
      <c r="B8" s="190">
        <v>874</v>
      </c>
      <c r="C8" s="182" t="s">
        <v>1851</v>
      </c>
    </row>
    <row r="9" spans="1:3" ht="13.5" customHeight="1">
      <c r="A9" s="185" t="s">
        <v>1910</v>
      </c>
      <c r="B9" s="190">
        <v>2083</v>
      </c>
      <c r="C9" s="182" t="s">
        <v>1855</v>
      </c>
    </row>
    <row r="10" spans="1:3" ht="12.75">
      <c r="A10" s="184" t="s">
        <v>1911</v>
      </c>
      <c r="B10" s="190">
        <v>4600</v>
      </c>
      <c r="C10" s="182" t="s">
        <v>1912</v>
      </c>
    </row>
    <row r="11" spans="1:3" ht="12.75">
      <c r="A11" s="184" t="s">
        <v>1913</v>
      </c>
      <c r="B11" s="190">
        <v>679</v>
      </c>
      <c r="C11" s="182" t="s">
        <v>1914</v>
      </c>
    </row>
    <row r="12" spans="1:3" ht="12.75">
      <c r="A12" s="184" t="s">
        <v>1915</v>
      </c>
      <c r="B12" s="190">
        <v>3179</v>
      </c>
      <c r="C12" s="182" t="s">
        <v>1912</v>
      </c>
    </row>
    <row r="13" spans="1:3" ht="12.75">
      <c r="A13" s="184" t="s">
        <v>1916</v>
      </c>
      <c r="B13" s="190">
        <v>3656</v>
      </c>
      <c r="C13" s="182" t="s">
        <v>1855</v>
      </c>
    </row>
    <row r="14" spans="1:3" ht="12.75">
      <c r="A14" s="184" t="s">
        <v>1917</v>
      </c>
      <c r="B14" s="195">
        <v>743</v>
      </c>
      <c r="C14" s="186" t="s">
        <v>1918</v>
      </c>
    </row>
    <row r="15" spans="1:3" ht="12.75">
      <c r="A15" s="184" t="s">
        <v>1919</v>
      </c>
      <c r="B15" s="190">
        <v>1086</v>
      </c>
      <c r="C15" s="182" t="s">
        <v>1920</v>
      </c>
    </row>
    <row r="16" spans="1:3" ht="12.75">
      <c r="A16" s="184" t="s">
        <v>1921</v>
      </c>
      <c r="B16" s="190">
        <v>267</v>
      </c>
      <c r="C16" s="182" t="s">
        <v>1918</v>
      </c>
    </row>
    <row r="17" spans="1:3" ht="12.75">
      <c r="A17" s="184" t="s">
        <v>1922</v>
      </c>
      <c r="B17" s="190">
        <v>883</v>
      </c>
      <c r="C17" s="182" t="s">
        <v>1918</v>
      </c>
    </row>
    <row r="18" spans="1:3" ht="12.75">
      <c r="A18" s="184" t="s">
        <v>1923</v>
      </c>
      <c r="B18" s="190">
        <v>342</v>
      </c>
      <c r="C18" s="182" t="s">
        <v>1918</v>
      </c>
    </row>
    <row r="19" spans="1:3" ht="12.75">
      <c r="A19" s="184" t="s">
        <v>1924</v>
      </c>
      <c r="B19" s="190">
        <v>2286</v>
      </c>
      <c r="C19" s="182" t="s">
        <v>1918</v>
      </c>
    </row>
    <row r="20" spans="1:3" ht="12.75">
      <c r="A20" s="184" t="s">
        <v>1925</v>
      </c>
      <c r="B20" s="190">
        <v>4674</v>
      </c>
      <c r="C20" s="182" t="s">
        <v>1855</v>
      </c>
    </row>
    <row r="21" spans="1:3" ht="12.75">
      <c r="A21" s="184" t="s">
        <v>1926</v>
      </c>
      <c r="B21" s="190">
        <v>4140</v>
      </c>
      <c r="C21" s="182" t="s">
        <v>1912</v>
      </c>
    </row>
    <row r="22" spans="1:3" ht="12.75">
      <c r="A22" s="181" t="s">
        <v>1927</v>
      </c>
      <c r="B22" s="190">
        <v>2413</v>
      </c>
      <c r="C22" s="182" t="s">
        <v>1928</v>
      </c>
    </row>
    <row r="23" spans="1:3" ht="12.75">
      <c r="A23" s="184" t="s">
        <v>1929</v>
      </c>
      <c r="B23" s="190">
        <v>475</v>
      </c>
      <c r="C23" s="182" t="s">
        <v>1918</v>
      </c>
    </row>
    <row r="24" spans="1:3" ht="12.75">
      <c r="A24" s="184" t="s">
        <v>1930</v>
      </c>
      <c r="B24" s="190">
        <v>2273</v>
      </c>
      <c r="C24" s="182" t="s">
        <v>1918</v>
      </c>
    </row>
    <row r="25" spans="1:3" ht="12.75">
      <c r="A25" s="184" t="s">
        <v>1931</v>
      </c>
      <c r="B25" s="190">
        <v>5715</v>
      </c>
      <c r="C25" s="182" t="s">
        <v>1907</v>
      </c>
    </row>
    <row r="26" spans="1:3" ht="12.75">
      <c r="A26" s="184" t="s">
        <v>1932</v>
      </c>
      <c r="B26" s="190">
        <v>9766</v>
      </c>
      <c r="C26" s="182" t="s">
        <v>1907</v>
      </c>
    </row>
    <row r="27" spans="1:3" ht="12.75">
      <c r="A27" s="184" t="s">
        <v>1933</v>
      </c>
      <c r="B27" s="190">
        <v>1000</v>
      </c>
      <c r="C27" s="182" t="s">
        <v>1928</v>
      </c>
    </row>
    <row r="28" spans="1:3" ht="12.75">
      <c r="A28" s="184" t="s">
        <v>1934</v>
      </c>
      <c r="B28" s="190">
        <v>4191</v>
      </c>
      <c r="C28" s="182" t="s">
        <v>1918</v>
      </c>
    </row>
    <row r="29" spans="1:3" ht="12.75">
      <c r="A29" s="183" t="s">
        <v>1935</v>
      </c>
      <c r="B29" s="190">
        <v>350</v>
      </c>
      <c r="C29" s="182" t="s">
        <v>1912</v>
      </c>
    </row>
    <row r="30" spans="1:3" ht="12.75">
      <c r="A30" s="184" t="s">
        <v>1936</v>
      </c>
      <c r="B30" s="190">
        <v>381</v>
      </c>
      <c r="C30" s="182" t="s">
        <v>1912</v>
      </c>
    </row>
    <row r="31" spans="1:3" ht="12.75">
      <c r="A31" s="184" t="s">
        <v>1937</v>
      </c>
      <c r="B31" s="190">
        <v>462</v>
      </c>
      <c r="C31" s="182" t="s">
        <v>1938</v>
      </c>
    </row>
    <row r="32" spans="1:3" ht="12.75">
      <c r="A32" s="184" t="s">
        <v>1939</v>
      </c>
      <c r="B32" s="190">
        <v>957</v>
      </c>
      <c r="C32" s="182" t="s">
        <v>1940</v>
      </c>
    </row>
    <row r="33" spans="1:3" ht="12.75">
      <c r="A33" s="184" t="s">
        <v>1941</v>
      </c>
      <c r="B33" s="190">
        <v>265</v>
      </c>
      <c r="C33" s="182" t="s">
        <v>1942</v>
      </c>
    </row>
    <row r="34" spans="1:3" ht="12.75">
      <c r="A34" s="183" t="s">
        <v>1943</v>
      </c>
      <c r="B34" s="190">
        <v>292</v>
      </c>
      <c r="C34" s="182" t="s">
        <v>1940</v>
      </c>
    </row>
    <row r="35" spans="1:3" ht="12.75">
      <c r="A35" s="184" t="s">
        <v>1944</v>
      </c>
      <c r="B35" s="190">
        <v>485</v>
      </c>
      <c r="C35" s="182" t="s">
        <v>1918</v>
      </c>
    </row>
    <row r="36" spans="1:3" ht="12.75">
      <c r="A36" s="184" t="s">
        <v>1945</v>
      </c>
      <c r="B36" s="190">
        <v>845</v>
      </c>
      <c r="C36" s="182" t="s">
        <v>1928</v>
      </c>
    </row>
    <row r="37" spans="1:3" ht="12.75">
      <c r="A37" s="184" t="s">
        <v>1946</v>
      </c>
      <c r="B37" s="190">
        <v>4951</v>
      </c>
      <c r="C37" s="182" t="s">
        <v>1851</v>
      </c>
    </row>
    <row r="38" spans="1:3" ht="12.75" customHeight="1">
      <c r="A38" s="184" t="s">
        <v>1947</v>
      </c>
      <c r="B38" s="190">
        <v>318</v>
      </c>
      <c r="C38" s="182" t="s">
        <v>1851</v>
      </c>
    </row>
    <row r="39" spans="1:3" ht="12.75" customHeight="1">
      <c r="A39" s="184" t="s">
        <v>1948</v>
      </c>
      <c r="B39" s="190">
        <v>267</v>
      </c>
      <c r="C39" s="182" t="s">
        <v>1851</v>
      </c>
    </row>
    <row r="40" spans="1:3" ht="12.75">
      <c r="A40" s="184" t="s">
        <v>1949</v>
      </c>
      <c r="B40" s="190">
        <v>6101</v>
      </c>
      <c r="C40" s="182" t="s">
        <v>1851</v>
      </c>
    </row>
    <row r="41" spans="1:3" ht="12.75">
      <c r="A41" s="184" t="s">
        <v>1950</v>
      </c>
      <c r="B41" s="190">
        <v>572</v>
      </c>
      <c r="C41" s="182" t="s">
        <v>1951</v>
      </c>
    </row>
    <row r="42" spans="1:3" ht="12.75">
      <c r="A42" s="184" t="s">
        <v>1952</v>
      </c>
      <c r="B42" s="190">
        <v>2540</v>
      </c>
      <c r="C42" s="182" t="s">
        <v>1953</v>
      </c>
    </row>
    <row r="43" spans="1:3" ht="12.75">
      <c r="A43" s="184" t="s">
        <v>1954</v>
      </c>
      <c r="B43" s="190">
        <v>1069</v>
      </c>
      <c r="C43" s="182" t="s">
        <v>1851</v>
      </c>
    </row>
    <row r="44" spans="1:3" ht="12.75">
      <c r="A44" s="184" t="s">
        <v>1955</v>
      </c>
      <c r="B44" s="190">
        <v>250</v>
      </c>
      <c r="C44" s="182" t="s">
        <v>1956</v>
      </c>
    </row>
    <row r="45" spans="1:3" ht="12.75">
      <c r="A45" s="184" t="s">
        <v>1957</v>
      </c>
      <c r="B45" s="190">
        <v>252</v>
      </c>
      <c r="C45" s="182" t="s">
        <v>1918</v>
      </c>
    </row>
    <row r="46" spans="1:3" ht="12.75">
      <c r="A46" s="184" t="s">
        <v>1958</v>
      </c>
      <c r="B46" s="190">
        <v>2930</v>
      </c>
      <c r="C46" s="182" t="s">
        <v>1959</v>
      </c>
    </row>
    <row r="47" spans="1:3" ht="12.75">
      <c r="A47" s="184" t="s">
        <v>1960</v>
      </c>
      <c r="B47" s="190">
        <v>2000</v>
      </c>
      <c r="C47" s="182" t="s">
        <v>1961</v>
      </c>
    </row>
    <row r="48" spans="1:3" ht="12.75">
      <c r="A48" s="184" t="s">
        <v>1962</v>
      </c>
      <c r="B48" s="190">
        <v>1142</v>
      </c>
      <c r="C48" s="182" t="s">
        <v>1928</v>
      </c>
    </row>
    <row r="49" spans="1:3" ht="12.75">
      <c r="A49" s="184" t="s">
        <v>1963</v>
      </c>
      <c r="B49" s="190">
        <v>598</v>
      </c>
      <c r="C49" s="182" t="s">
        <v>1918</v>
      </c>
    </row>
    <row r="50" spans="1:3" ht="12.75">
      <c r="A50" s="184" t="s">
        <v>1964</v>
      </c>
      <c r="B50" s="190">
        <v>500</v>
      </c>
      <c r="C50" s="182" t="s">
        <v>1928</v>
      </c>
    </row>
    <row r="51" spans="1:3" ht="12.75">
      <c r="A51" s="184" t="s">
        <v>1965</v>
      </c>
      <c r="B51" s="190">
        <v>647</v>
      </c>
      <c r="C51" s="182" t="s">
        <v>1928</v>
      </c>
    </row>
    <row r="52" spans="1:3" ht="12.75">
      <c r="A52" s="184" t="s">
        <v>1966</v>
      </c>
      <c r="B52" s="190">
        <v>1761</v>
      </c>
      <c r="C52" s="182" t="s">
        <v>1928</v>
      </c>
    </row>
    <row r="53" spans="1:3" ht="12.75">
      <c r="A53" s="184" t="s">
        <v>1967</v>
      </c>
      <c r="B53" s="190">
        <v>2071</v>
      </c>
      <c r="C53" s="182" t="s">
        <v>1851</v>
      </c>
    </row>
    <row r="54" spans="1:3" ht="12.75">
      <c r="A54" s="184" t="s">
        <v>1968</v>
      </c>
      <c r="B54" s="190">
        <v>1034</v>
      </c>
      <c r="C54" s="182" t="s">
        <v>1969</v>
      </c>
    </row>
    <row r="55" spans="1:3" ht="12.75">
      <c r="A55" s="184" t="s">
        <v>1970</v>
      </c>
      <c r="B55" s="190">
        <v>1233</v>
      </c>
      <c r="C55" s="182" t="s">
        <v>1971</v>
      </c>
    </row>
    <row r="56" spans="1:3" ht="12.75">
      <c r="A56" s="184" t="s">
        <v>1972</v>
      </c>
      <c r="B56" s="190">
        <v>308</v>
      </c>
      <c r="C56" s="182" t="s">
        <v>1938</v>
      </c>
    </row>
    <row r="57" spans="1:3" ht="12.75">
      <c r="A57" s="184" t="s">
        <v>1973</v>
      </c>
      <c r="B57" s="190">
        <v>499</v>
      </c>
      <c r="C57" s="182" t="s">
        <v>1971</v>
      </c>
    </row>
    <row r="58" spans="1:3" ht="12.75">
      <c r="A58" s="184" t="s">
        <v>1974</v>
      </c>
      <c r="B58" s="190">
        <v>1604</v>
      </c>
      <c r="C58" s="182" t="s">
        <v>1938</v>
      </c>
    </row>
    <row r="59" spans="1:3" ht="12.75">
      <c r="A59" s="184" t="s">
        <v>1975</v>
      </c>
      <c r="B59" s="190">
        <v>787</v>
      </c>
      <c r="C59" s="182" t="s">
        <v>1912</v>
      </c>
    </row>
    <row r="60" spans="1:3" ht="12.75">
      <c r="A60" s="184" t="s">
        <v>1976</v>
      </c>
      <c r="B60" s="190">
        <v>2698</v>
      </c>
      <c r="C60" s="182" t="s">
        <v>1940</v>
      </c>
    </row>
    <row r="61" spans="1:3" ht="12.75">
      <c r="A61" s="184" t="s">
        <v>1977</v>
      </c>
      <c r="B61" s="190">
        <v>332</v>
      </c>
      <c r="C61" s="182" t="s">
        <v>1971</v>
      </c>
    </row>
    <row r="62" spans="1:3" ht="12.75">
      <c r="A62" s="184" t="s">
        <v>1978</v>
      </c>
      <c r="B62" s="190">
        <v>312</v>
      </c>
      <c r="C62" s="182" t="s">
        <v>1971</v>
      </c>
    </row>
    <row r="63" spans="1:3" ht="12.75">
      <c r="A63" s="184" t="s">
        <v>1979</v>
      </c>
      <c r="B63" s="190">
        <v>823</v>
      </c>
      <c r="C63" s="182" t="s">
        <v>1851</v>
      </c>
    </row>
    <row r="64" spans="1:3" ht="12.75">
      <c r="A64" s="184" t="s">
        <v>1980</v>
      </c>
      <c r="B64" s="190">
        <v>223</v>
      </c>
      <c r="C64" s="182" t="s">
        <v>1971</v>
      </c>
    </row>
    <row r="65" spans="1:3" ht="12.75">
      <c r="A65" s="184" t="s">
        <v>1981</v>
      </c>
      <c r="B65" s="190">
        <v>413</v>
      </c>
      <c r="C65" s="182" t="s">
        <v>1971</v>
      </c>
    </row>
    <row r="66" spans="1:3" ht="12.75">
      <c r="A66" s="184" t="s">
        <v>1982</v>
      </c>
      <c r="B66" s="190">
        <v>1444</v>
      </c>
      <c r="C66" s="182" t="s">
        <v>1855</v>
      </c>
    </row>
    <row r="67" spans="1:3" ht="12.75">
      <c r="A67" s="184" t="s">
        <v>1983</v>
      </c>
      <c r="B67" s="190">
        <v>1095</v>
      </c>
      <c r="C67" s="182" t="s">
        <v>1971</v>
      </c>
    </row>
    <row r="68" spans="1:3" ht="12.75">
      <c r="A68" s="184" t="s">
        <v>1984</v>
      </c>
      <c r="B68" s="190">
        <v>472</v>
      </c>
      <c r="C68" s="182" t="s">
        <v>1855</v>
      </c>
    </row>
    <row r="69" spans="1:3" ht="12.75">
      <c r="A69" s="184" t="s">
        <v>1985</v>
      </c>
      <c r="B69" s="190">
        <v>205</v>
      </c>
      <c r="C69" s="182" t="s">
        <v>1855</v>
      </c>
    </row>
    <row r="70" spans="1:3" ht="12.75">
      <c r="A70" s="184" t="s">
        <v>1986</v>
      </c>
      <c r="B70" s="190">
        <v>403</v>
      </c>
      <c r="C70" s="182" t="s">
        <v>1851</v>
      </c>
    </row>
    <row r="71" spans="1:3" ht="12.75">
      <c r="A71" s="184" t="s">
        <v>1987</v>
      </c>
      <c r="B71" s="190">
        <v>284</v>
      </c>
      <c r="C71" s="182" t="s">
        <v>1914</v>
      </c>
    </row>
    <row r="72" spans="1:3" ht="12.75">
      <c r="A72" s="184" t="s">
        <v>1988</v>
      </c>
      <c r="B72" s="190">
        <v>204</v>
      </c>
      <c r="C72" s="182" t="s">
        <v>1851</v>
      </c>
    </row>
    <row r="73" spans="1:3" ht="12.75">
      <c r="A73" s="184" t="s">
        <v>1989</v>
      </c>
      <c r="B73" s="190">
        <v>889</v>
      </c>
      <c r="C73" s="182" t="s">
        <v>1851</v>
      </c>
    </row>
    <row r="74" spans="1:3" ht="12.75">
      <c r="A74" s="184" t="s">
        <v>1990</v>
      </c>
      <c r="B74" s="190">
        <v>220</v>
      </c>
      <c r="C74" s="182" t="s">
        <v>1855</v>
      </c>
    </row>
    <row r="75" spans="1:3" ht="12.75">
      <c r="A75" s="183" t="s">
        <v>1991</v>
      </c>
      <c r="B75" s="190">
        <v>2620</v>
      </c>
      <c r="C75" s="182" t="s">
        <v>1928</v>
      </c>
    </row>
    <row r="76" spans="1:3" ht="12.75">
      <c r="A76" s="183" t="s">
        <v>1992</v>
      </c>
      <c r="B76" s="190">
        <v>524</v>
      </c>
      <c r="C76" s="182" t="s">
        <v>1928</v>
      </c>
    </row>
    <row r="77" spans="1:3" ht="12.75">
      <c r="A77" s="183" t="s">
        <v>1993</v>
      </c>
      <c r="B77" s="190">
        <v>659</v>
      </c>
      <c r="C77" s="182" t="s">
        <v>1928</v>
      </c>
    </row>
    <row r="78" spans="1:3" ht="12.75">
      <c r="A78" s="183" t="s">
        <v>1994</v>
      </c>
      <c r="B78" s="190">
        <v>2400</v>
      </c>
      <c r="C78" s="182" t="s">
        <v>1928</v>
      </c>
    </row>
    <row r="79" spans="1:3" ht="12.75">
      <c r="A79" s="183" t="s">
        <v>1995</v>
      </c>
      <c r="B79" s="190">
        <v>1065</v>
      </c>
      <c r="C79" s="182" t="s">
        <v>1996</v>
      </c>
    </row>
    <row r="80" spans="1:3" ht="12.75">
      <c r="A80" s="183" t="s">
        <v>1997</v>
      </c>
      <c r="B80" s="190">
        <v>295</v>
      </c>
      <c r="C80" s="182" t="s">
        <v>1914</v>
      </c>
    </row>
    <row r="81" spans="1:3" ht="12.75">
      <c r="A81" s="183" t="s">
        <v>1998</v>
      </c>
      <c r="B81" s="190">
        <v>500</v>
      </c>
      <c r="C81" s="182" t="s">
        <v>1938</v>
      </c>
    </row>
    <row r="82" spans="1:3" ht="12.75">
      <c r="A82" s="183" t="s">
        <v>1999</v>
      </c>
      <c r="B82" s="190">
        <v>450</v>
      </c>
      <c r="C82" s="182" t="s">
        <v>1912</v>
      </c>
    </row>
    <row r="83" spans="1:3" ht="12.75">
      <c r="A83" s="183" t="s">
        <v>2000</v>
      </c>
      <c r="B83" s="190">
        <v>27017</v>
      </c>
      <c r="C83" s="182" t="s">
        <v>1907</v>
      </c>
    </row>
    <row r="84" spans="1:3" ht="12.75">
      <c r="A84" s="183" t="s">
        <v>2002</v>
      </c>
      <c r="B84" s="190">
        <v>239</v>
      </c>
      <c r="C84" s="182" t="s">
        <v>1918</v>
      </c>
    </row>
    <row r="85" spans="1:3" ht="12.75">
      <c r="A85" s="181" t="s">
        <v>2003</v>
      </c>
      <c r="B85" s="190">
        <v>7292</v>
      </c>
      <c r="C85" s="182" t="s">
        <v>1823</v>
      </c>
    </row>
    <row r="86" spans="1:3" ht="12.75">
      <c r="A86" s="181" t="s">
        <v>2004</v>
      </c>
      <c r="B86" s="190">
        <v>7125</v>
      </c>
      <c r="C86" s="182" t="s">
        <v>2005</v>
      </c>
    </row>
    <row r="87" spans="1:3" ht="12.75">
      <c r="A87" s="181" t="s">
        <v>2006</v>
      </c>
      <c r="B87" s="190">
        <v>483</v>
      </c>
      <c r="C87" s="182" t="s">
        <v>1971</v>
      </c>
    </row>
    <row r="88" spans="1:3" ht="12.75">
      <c r="A88" s="187" t="s">
        <v>2007</v>
      </c>
      <c r="B88" s="190">
        <v>14357</v>
      </c>
      <c r="C88" s="182" t="s">
        <v>2008</v>
      </c>
    </row>
    <row r="89" spans="1:3" ht="12.75">
      <c r="A89" s="187" t="s">
        <v>2009</v>
      </c>
      <c r="B89" s="190">
        <v>15060</v>
      </c>
      <c r="C89" s="182" t="s">
        <v>2047</v>
      </c>
    </row>
    <row r="90" spans="1:3" ht="12.75">
      <c r="A90" s="187" t="s">
        <v>2009</v>
      </c>
      <c r="B90" s="190">
        <v>164165</v>
      </c>
      <c r="C90" s="182" t="s">
        <v>2048</v>
      </c>
    </row>
    <row r="91" spans="1:3" ht="12.75">
      <c r="A91" s="187" t="s">
        <v>2010</v>
      </c>
      <c r="B91" s="190">
        <v>1942</v>
      </c>
      <c r="C91" s="182" t="s">
        <v>2049</v>
      </c>
    </row>
    <row r="92" spans="1:3" ht="12.75">
      <c r="A92" s="187" t="s">
        <v>2010</v>
      </c>
      <c r="B92" s="190">
        <v>41415</v>
      </c>
      <c r="C92" s="182" t="s">
        <v>2048</v>
      </c>
    </row>
    <row r="93" spans="1:3" ht="12.75">
      <c r="A93" s="187" t="s">
        <v>2011</v>
      </c>
      <c r="B93" s="190">
        <v>1443</v>
      </c>
      <c r="C93" s="182" t="s">
        <v>2012</v>
      </c>
    </row>
    <row r="94" spans="1:3" ht="18.75">
      <c r="A94" s="188" t="s">
        <v>20</v>
      </c>
      <c r="B94" s="196">
        <f>SUM(B6:B93)</f>
        <v>403832</v>
      </c>
      <c r="C94" s="189"/>
    </row>
  </sheetData>
  <sheetProtection/>
  <mergeCells count="1"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80" zoomScaleNormal="80" zoomScalePageLayoutView="0" workbookViewId="0" topLeftCell="A1">
      <selection activeCell="A4" sqref="A4"/>
    </sheetView>
  </sheetViews>
  <sheetFormatPr defaultColWidth="9.140625" defaultRowHeight="12.75"/>
  <cols>
    <col min="1" max="1" width="92.00390625" style="0" customWidth="1"/>
    <col min="2" max="2" width="48.8515625" style="0" customWidth="1"/>
    <col min="3" max="3" width="18.28125" style="0" customWidth="1"/>
    <col min="4" max="4" width="12.00390625" style="0" bestFit="1" customWidth="1"/>
  </cols>
  <sheetData>
    <row r="1" spans="1:6" ht="15.75">
      <c r="A1" s="5"/>
      <c r="B1" s="5"/>
      <c r="C1" s="11" t="s">
        <v>12</v>
      </c>
      <c r="D1" s="11"/>
      <c r="E1" s="5"/>
      <c r="F1" s="5"/>
    </row>
    <row r="2" spans="1:6" ht="15.75">
      <c r="A2" s="3"/>
      <c r="B2" s="5"/>
      <c r="C2" s="5"/>
      <c r="D2" s="5"/>
      <c r="E2" s="5"/>
      <c r="F2" s="5"/>
    </row>
    <row r="3" spans="1:6" ht="19.5" customHeight="1">
      <c r="A3" s="259" t="s">
        <v>2046</v>
      </c>
      <c r="B3" s="259"/>
      <c r="C3" s="259"/>
      <c r="D3" s="5"/>
      <c r="E3" s="5"/>
      <c r="F3" s="5"/>
    </row>
    <row r="4" spans="1:6" ht="15.75">
      <c r="A4" s="6"/>
      <c r="B4" s="5"/>
      <c r="C4" s="5"/>
      <c r="D4" s="5"/>
      <c r="E4" s="5"/>
      <c r="F4" s="5"/>
    </row>
    <row r="5" spans="1:6" ht="15.75">
      <c r="A5" s="7"/>
      <c r="B5" s="5"/>
      <c r="C5" s="5"/>
      <c r="D5" s="5"/>
      <c r="E5" s="5"/>
      <c r="F5" s="5"/>
    </row>
    <row r="6" spans="1:6" ht="15.75">
      <c r="A6" s="7"/>
      <c r="B6" s="5"/>
      <c r="C6" s="5"/>
      <c r="D6" s="5"/>
      <c r="E6" s="5"/>
      <c r="F6" s="5"/>
    </row>
    <row r="7" spans="1:6" ht="15.75">
      <c r="A7" s="4"/>
      <c r="B7" s="5"/>
      <c r="C7" s="28" t="s">
        <v>0</v>
      </c>
      <c r="D7" s="5"/>
      <c r="E7" s="5"/>
      <c r="F7" s="5"/>
    </row>
    <row r="8" spans="1:6" ht="47.25">
      <c r="A8" s="31" t="s">
        <v>21</v>
      </c>
      <c r="B8" s="17" t="s">
        <v>46</v>
      </c>
      <c r="C8" s="17" t="s">
        <v>22</v>
      </c>
      <c r="D8" s="5"/>
      <c r="E8" s="5"/>
      <c r="F8" s="5"/>
    </row>
    <row r="9" spans="1:6" ht="15.75">
      <c r="A9" s="184" t="s">
        <v>2001</v>
      </c>
      <c r="B9" s="182" t="s">
        <v>1912</v>
      </c>
      <c r="C9" s="182">
        <v>289</v>
      </c>
      <c r="D9" s="5"/>
      <c r="E9" s="5"/>
      <c r="F9" s="5"/>
    </row>
    <row r="10" spans="1:6" ht="15.75">
      <c r="A10" s="45"/>
      <c r="B10" s="45"/>
      <c r="C10" s="18"/>
      <c r="D10" s="5"/>
      <c r="E10" s="5"/>
      <c r="F10" s="5"/>
    </row>
    <row r="11" spans="1:6" ht="15.75">
      <c r="A11" s="45"/>
      <c r="B11" s="45"/>
      <c r="C11" s="18"/>
      <c r="D11" s="5"/>
      <c r="E11" s="5"/>
      <c r="F11" s="5"/>
    </row>
    <row r="12" spans="1:6" ht="15.75">
      <c r="A12" s="45"/>
      <c r="B12" s="45"/>
      <c r="C12" s="18"/>
      <c r="D12" s="5"/>
      <c r="E12" s="5"/>
      <c r="F12" s="5"/>
    </row>
    <row r="13" spans="1:6" ht="15.75">
      <c r="A13" s="45"/>
      <c r="B13" s="45"/>
      <c r="C13" s="18"/>
      <c r="D13" s="5"/>
      <c r="E13" s="5"/>
      <c r="F13" s="5"/>
    </row>
    <row r="14" spans="1:6" ht="15.75">
      <c r="A14" s="45"/>
      <c r="B14" s="45"/>
      <c r="C14" s="18"/>
      <c r="D14" s="5"/>
      <c r="E14" s="5"/>
      <c r="F14" s="5"/>
    </row>
    <row r="15" spans="1:6" ht="15.75">
      <c r="A15" s="45"/>
      <c r="B15" s="45"/>
      <c r="C15" s="18"/>
      <c r="D15" s="5"/>
      <c r="E15" s="5"/>
      <c r="F15" s="5"/>
    </row>
    <row r="16" spans="1:6" ht="15.75">
      <c r="A16" s="45"/>
      <c r="B16" s="45"/>
      <c r="C16" s="18"/>
      <c r="D16" s="5"/>
      <c r="E16" s="5"/>
      <c r="F16" s="5"/>
    </row>
    <row r="17" spans="1:6" ht="15.75">
      <c r="A17" s="45"/>
      <c r="B17" s="45"/>
      <c r="C17" s="18"/>
      <c r="D17" s="5"/>
      <c r="E17" s="5"/>
      <c r="F17" s="5"/>
    </row>
    <row r="18" spans="1:6" ht="15.75">
      <c r="A18" s="45"/>
      <c r="B18" s="45"/>
      <c r="C18" s="18"/>
      <c r="D18" s="5"/>
      <c r="E18" s="5"/>
      <c r="F18" s="5"/>
    </row>
    <row r="19" spans="1:6" ht="15.75">
      <c r="A19" s="45"/>
      <c r="B19" s="45"/>
      <c r="C19" s="18"/>
      <c r="D19" s="5"/>
      <c r="E19" s="5"/>
      <c r="F19" s="5"/>
    </row>
    <row r="20" spans="1:6" ht="15.75">
      <c r="A20" s="45"/>
      <c r="B20" s="45"/>
      <c r="C20" s="18"/>
      <c r="D20" s="5"/>
      <c r="E20" s="5"/>
      <c r="F20" s="5"/>
    </row>
    <row r="21" spans="1:6" ht="15.75">
      <c r="A21" s="45"/>
      <c r="B21" s="45"/>
      <c r="C21" s="18"/>
      <c r="D21" s="5"/>
      <c r="E21" s="5"/>
      <c r="F21" s="5"/>
    </row>
    <row r="22" spans="1:6" ht="15.75">
      <c r="A22" s="45"/>
      <c r="B22" s="45"/>
      <c r="C22" s="18"/>
      <c r="D22" s="5"/>
      <c r="E22" s="5"/>
      <c r="F22" s="5"/>
    </row>
    <row r="23" spans="1:6" ht="15.75">
      <c r="A23" s="45"/>
      <c r="B23" s="45"/>
      <c r="C23" s="18"/>
      <c r="D23" s="5"/>
      <c r="E23" s="5"/>
      <c r="F23" s="5"/>
    </row>
    <row r="24" spans="1:6" ht="15.75">
      <c r="A24" s="45"/>
      <c r="B24" s="45"/>
      <c r="C24" s="18"/>
      <c r="D24" s="5"/>
      <c r="E24" s="5"/>
      <c r="F24" s="5"/>
    </row>
    <row r="25" spans="1:6" ht="15.75">
      <c r="A25" s="45"/>
      <c r="B25" s="45"/>
      <c r="C25" s="18"/>
      <c r="D25" s="5"/>
      <c r="E25" s="5"/>
      <c r="F25" s="5"/>
    </row>
    <row r="26" spans="1:6" ht="15.75">
      <c r="A26" s="260" t="s">
        <v>20</v>
      </c>
      <c r="B26" s="261"/>
      <c r="C26" s="44"/>
      <c r="D26" s="5"/>
      <c r="E26" s="5"/>
      <c r="F26" s="5"/>
    </row>
    <row r="27" spans="1:6" ht="15.75">
      <c r="A27" s="21"/>
      <c r="B27" s="5"/>
      <c r="C27" s="5"/>
      <c r="D27" s="5"/>
      <c r="E27" s="5"/>
      <c r="F27" s="5"/>
    </row>
    <row r="28" spans="1:6" ht="15.75">
      <c r="A28" s="10"/>
      <c r="B28" s="5"/>
      <c r="C28" s="5"/>
      <c r="D28" s="5"/>
      <c r="E28" s="5"/>
      <c r="F28" s="5"/>
    </row>
    <row r="29" spans="1:6" ht="15.75">
      <c r="A29" s="5"/>
      <c r="B29" s="5"/>
      <c r="C29" s="5"/>
      <c r="D29" s="5"/>
      <c r="E29" s="5"/>
      <c r="F29" s="5"/>
    </row>
    <row r="30" spans="1:6" ht="15.75">
      <c r="A30" s="5"/>
      <c r="B30" s="5"/>
      <c r="C30" s="5"/>
      <c r="D30" s="5"/>
      <c r="E30" s="5"/>
      <c r="F30" s="5"/>
    </row>
    <row r="31" spans="1:6" ht="15.75">
      <c r="A31" s="5"/>
      <c r="B31" s="5"/>
      <c r="C31" s="5"/>
      <c r="D31" s="5"/>
      <c r="E31" s="5"/>
      <c r="F31" s="5"/>
    </row>
    <row r="32" spans="1:6" ht="15.75">
      <c r="A32" s="5"/>
      <c r="B32" s="5"/>
      <c r="C32" s="5"/>
      <c r="D32" s="5"/>
      <c r="E32" s="5"/>
      <c r="F32" s="5"/>
    </row>
    <row r="33" spans="1:6" ht="15.75">
      <c r="A33" s="5"/>
      <c r="B33" s="5"/>
      <c r="C33" s="5"/>
      <c r="D33" s="5"/>
      <c r="E33" s="5"/>
      <c r="F33" s="5"/>
    </row>
    <row r="34" spans="1:6" ht="15.75">
      <c r="A34" s="5"/>
      <c r="B34" s="5"/>
      <c r="C34" s="5"/>
      <c r="D34" s="5"/>
      <c r="E34" s="5"/>
      <c r="F34" s="5"/>
    </row>
    <row r="35" spans="1:6" ht="15.75">
      <c r="A35" s="5"/>
      <c r="B35" s="5"/>
      <c r="C35" s="5"/>
      <c r="D35" s="5"/>
      <c r="E35" s="5"/>
      <c r="F35" s="5"/>
    </row>
  </sheetData>
  <sheetProtection/>
  <mergeCells count="2">
    <mergeCell ref="A3:C3"/>
    <mergeCell ref="A26:B2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showGridLines="0" view="pageBreakPreview" zoomScaleNormal="81" zoomScaleSheetLayoutView="100" zoomScalePageLayoutView="0" workbookViewId="0" topLeftCell="A7">
      <selection activeCell="A57" sqref="A57"/>
    </sheetView>
  </sheetViews>
  <sheetFormatPr defaultColWidth="8.00390625" defaultRowHeight="12.75"/>
  <cols>
    <col min="1" max="1" width="113.00390625" style="135" customWidth="1"/>
    <col min="2" max="2" width="14.140625" style="135" bestFit="1" customWidth="1"/>
    <col min="3" max="3" width="13.00390625" style="135" customWidth="1"/>
    <col min="4" max="4" width="12.421875" style="135" bestFit="1" customWidth="1"/>
    <col min="5" max="5" width="12.00390625" style="135" bestFit="1" customWidth="1"/>
    <col min="6" max="6" width="10.28125" style="135" customWidth="1"/>
    <col min="7" max="7" width="10.7109375" style="135" customWidth="1"/>
    <col min="8" max="8" width="12.00390625" style="135" bestFit="1" customWidth="1"/>
    <col min="9" max="9" width="12.00390625" style="135" customWidth="1"/>
    <col min="10" max="10" width="11.28125" style="135" customWidth="1"/>
    <col min="11" max="17" width="11.57421875" style="135" customWidth="1"/>
    <col min="18" max="18" width="8.00390625" style="135" customWidth="1"/>
    <col min="19" max="20" width="8.140625" style="135" bestFit="1" customWidth="1"/>
    <col min="21" max="21" width="8.00390625" style="135" customWidth="1"/>
    <col min="22" max="22" width="8.140625" style="135" bestFit="1" customWidth="1"/>
    <col min="23" max="16384" width="8.00390625" style="135" customWidth="1"/>
  </cols>
  <sheetData>
    <row r="1" spans="12:17" ht="15.75">
      <c r="L1" s="11"/>
      <c r="M1" s="11"/>
      <c r="N1" s="11"/>
      <c r="O1" s="11"/>
      <c r="P1" s="11"/>
      <c r="Q1" s="11" t="s">
        <v>34</v>
      </c>
    </row>
    <row r="5" spans="1:17" ht="20.25">
      <c r="A5" s="330" t="s">
        <v>1841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173"/>
      <c r="M5" s="173"/>
      <c r="N5" s="173"/>
      <c r="O5" s="173"/>
      <c r="P5" s="173"/>
      <c r="Q5" s="173"/>
    </row>
    <row r="7" spans="12:17" ht="16.5" thickBot="1">
      <c r="L7" s="147"/>
      <c r="M7" s="147"/>
      <c r="N7" s="147"/>
      <c r="O7" s="147"/>
      <c r="P7" s="147"/>
      <c r="Q7" s="147" t="s">
        <v>27</v>
      </c>
    </row>
    <row r="8" spans="1:17" ht="15.75" customHeight="1">
      <c r="A8" s="340" t="s">
        <v>1838</v>
      </c>
      <c r="B8" s="331" t="s">
        <v>26</v>
      </c>
      <c r="C8" s="334" t="s">
        <v>1840</v>
      </c>
      <c r="D8" s="337" t="s">
        <v>1839</v>
      </c>
      <c r="E8" s="272" t="s">
        <v>2044</v>
      </c>
      <c r="F8" s="273"/>
      <c r="G8" s="273"/>
      <c r="H8" s="273"/>
      <c r="I8" s="273"/>
      <c r="J8" s="273"/>
      <c r="K8" s="273"/>
      <c r="L8" s="272" t="s">
        <v>25</v>
      </c>
      <c r="M8" s="273"/>
      <c r="N8" s="273"/>
      <c r="O8" s="273"/>
      <c r="P8" s="273"/>
      <c r="Q8" s="296"/>
    </row>
    <row r="9" spans="1:17" ht="15.75">
      <c r="A9" s="341"/>
      <c r="B9" s="332"/>
      <c r="C9" s="335"/>
      <c r="D9" s="338"/>
      <c r="E9" s="297" t="s">
        <v>2013</v>
      </c>
      <c r="F9" s="265"/>
      <c r="G9" s="298"/>
      <c r="H9" s="264" t="s">
        <v>2017</v>
      </c>
      <c r="I9" s="265"/>
      <c r="J9" s="265"/>
      <c r="K9" s="265"/>
      <c r="L9" s="297" t="s">
        <v>2014</v>
      </c>
      <c r="M9" s="265"/>
      <c r="N9" s="298"/>
      <c r="O9" s="264" t="s">
        <v>2015</v>
      </c>
      <c r="P9" s="265"/>
      <c r="Q9" s="301"/>
    </row>
    <row r="10" spans="1:17" ht="15.75">
      <c r="A10" s="341"/>
      <c r="B10" s="332"/>
      <c r="C10" s="335"/>
      <c r="D10" s="338"/>
      <c r="E10" s="299"/>
      <c r="F10" s="267"/>
      <c r="G10" s="300"/>
      <c r="H10" s="266"/>
      <c r="I10" s="267"/>
      <c r="J10" s="267"/>
      <c r="K10" s="267"/>
      <c r="L10" s="299"/>
      <c r="M10" s="267"/>
      <c r="N10" s="300"/>
      <c r="O10" s="266"/>
      <c r="P10" s="267"/>
      <c r="Q10" s="302"/>
    </row>
    <row r="11" spans="1:17" ht="16.5" thickBot="1">
      <c r="A11" s="146" t="s">
        <v>23</v>
      </c>
      <c r="B11" s="333"/>
      <c r="C11" s="336"/>
      <c r="D11" s="339"/>
      <c r="E11" s="144" t="s">
        <v>28</v>
      </c>
      <c r="F11" s="142" t="s">
        <v>24</v>
      </c>
      <c r="G11" s="142" t="s">
        <v>1</v>
      </c>
      <c r="H11" s="143" t="s">
        <v>28</v>
      </c>
      <c r="I11" s="143" t="s">
        <v>2043</v>
      </c>
      <c r="J11" s="142" t="s">
        <v>24</v>
      </c>
      <c r="K11" s="145" t="s">
        <v>1</v>
      </c>
      <c r="L11" s="206" t="s">
        <v>28</v>
      </c>
      <c r="M11" s="207" t="s">
        <v>24</v>
      </c>
      <c r="N11" s="207" t="s">
        <v>1</v>
      </c>
      <c r="O11" s="208" t="s">
        <v>28</v>
      </c>
      <c r="P11" s="207" t="s">
        <v>24</v>
      </c>
      <c r="Q11" s="209" t="s">
        <v>1</v>
      </c>
    </row>
    <row r="12" spans="1:17" ht="15.75">
      <c r="A12" s="210" t="s">
        <v>1837</v>
      </c>
      <c r="B12" s="211">
        <v>2011</v>
      </c>
      <c r="C12" s="262">
        <f>2730.102*$D$55</f>
        <v>849116.3240399999</v>
      </c>
      <c r="D12" s="307">
        <v>105458.34</v>
      </c>
      <c r="E12" s="262">
        <v>60000</v>
      </c>
      <c r="F12" s="268">
        <v>77703</v>
      </c>
      <c r="G12" s="268">
        <f>SUM(E12:F12)</f>
        <v>137703</v>
      </c>
      <c r="H12" s="268">
        <v>18000</v>
      </c>
      <c r="I12" s="268">
        <v>0</v>
      </c>
      <c r="J12" s="268">
        <v>11939</v>
      </c>
      <c r="K12" s="268">
        <f>SUM(H12:J13)</f>
        <v>29939</v>
      </c>
      <c r="L12" s="262">
        <v>176463</v>
      </c>
      <c r="M12" s="268">
        <v>15816</v>
      </c>
      <c r="N12" s="268">
        <f>SUM(L12:M12)</f>
        <v>192279</v>
      </c>
      <c r="O12" s="268">
        <v>0</v>
      </c>
      <c r="P12" s="268">
        <v>0</v>
      </c>
      <c r="Q12" s="307">
        <v>0</v>
      </c>
    </row>
    <row r="13" spans="1:17" ht="16.5" thickBot="1">
      <c r="A13" s="212" t="s">
        <v>1836</v>
      </c>
      <c r="B13" s="213">
        <v>2017</v>
      </c>
      <c r="C13" s="263"/>
      <c r="D13" s="308"/>
      <c r="E13" s="263"/>
      <c r="F13" s="269"/>
      <c r="G13" s="269"/>
      <c r="H13" s="269"/>
      <c r="I13" s="274"/>
      <c r="J13" s="269"/>
      <c r="K13" s="269"/>
      <c r="L13" s="263"/>
      <c r="M13" s="269"/>
      <c r="N13" s="269"/>
      <c r="O13" s="269"/>
      <c r="P13" s="269"/>
      <c r="Q13" s="308"/>
    </row>
    <row r="14" spans="1:17" ht="15.75">
      <c r="A14" s="214" t="s">
        <v>1835</v>
      </c>
      <c r="B14" s="211">
        <v>2012</v>
      </c>
      <c r="C14" s="262">
        <v>561897</v>
      </c>
      <c r="D14" s="307">
        <v>21337</v>
      </c>
      <c r="E14" s="262">
        <v>59483</v>
      </c>
      <c r="F14" s="268">
        <v>21337</v>
      </c>
      <c r="G14" s="268">
        <f>SUM(E14:F14)</f>
        <v>80820</v>
      </c>
      <c r="H14" s="268">
        <f>12077.092+12247.647</f>
        <v>24324.739</v>
      </c>
      <c r="I14" s="268">
        <v>0</v>
      </c>
      <c r="J14" s="268">
        <v>0</v>
      </c>
      <c r="K14" s="268">
        <f>SUM(H14:J14)</f>
        <v>24324.739</v>
      </c>
      <c r="L14" s="262">
        <v>133056.883</v>
      </c>
      <c r="M14" s="268">
        <v>0</v>
      </c>
      <c r="N14" s="268">
        <f>SUM(L14:M14)</f>
        <v>133056.883</v>
      </c>
      <c r="O14" s="268">
        <v>0</v>
      </c>
      <c r="P14" s="268">
        <v>0</v>
      </c>
      <c r="Q14" s="307">
        <f>SUM(O14:P14)</f>
        <v>0</v>
      </c>
    </row>
    <row r="15" spans="1:17" ht="16.5" thickBot="1">
      <c r="A15" s="215" t="s">
        <v>1834</v>
      </c>
      <c r="B15" s="216">
        <v>2017</v>
      </c>
      <c r="C15" s="263"/>
      <c r="D15" s="308"/>
      <c r="E15" s="263"/>
      <c r="F15" s="269"/>
      <c r="G15" s="269"/>
      <c r="H15" s="269"/>
      <c r="I15" s="274"/>
      <c r="J15" s="269"/>
      <c r="K15" s="269"/>
      <c r="L15" s="263"/>
      <c r="M15" s="269"/>
      <c r="N15" s="269"/>
      <c r="O15" s="269"/>
      <c r="P15" s="269"/>
      <c r="Q15" s="308"/>
    </row>
    <row r="16" spans="1:17" ht="15.75">
      <c r="A16" s="214" t="s">
        <v>1833</v>
      </c>
      <c r="B16" s="211">
        <v>2012</v>
      </c>
      <c r="C16" s="262">
        <f>869680/1000*$D$55</f>
        <v>270487.8736</v>
      </c>
      <c r="D16" s="307">
        <v>18693</v>
      </c>
      <c r="E16" s="262">
        <v>134516</v>
      </c>
      <c r="F16" s="268">
        <v>18693</v>
      </c>
      <c r="G16" s="268">
        <f>SUM(E16:F17)</f>
        <v>153209</v>
      </c>
      <c r="H16" s="268">
        <v>47688</v>
      </c>
      <c r="I16" s="268">
        <v>0</v>
      </c>
      <c r="J16" s="268">
        <v>0</v>
      </c>
      <c r="K16" s="268">
        <f>SUM(H16:J17)</f>
        <v>47688</v>
      </c>
      <c r="L16" s="262">
        <v>0</v>
      </c>
      <c r="M16" s="268">
        <v>0</v>
      </c>
      <c r="N16" s="268">
        <f>SUM(L16:L17)</f>
        <v>0</v>
      </c>
      <c r="O16" s="268">
        <v>0</v>
      </c>
      <c r="P16" s="268">
        <v>0</v>
      </c>
      <c r="Q16" s="307">
        <f>SUM(O16:P17)</f>
        <v>0</v>
      </c>
    </row>
    <row r="17" spans="1:17" ht="16.5" thickBot="1">
      <c r="A17" s="215" t="s">
        <v>1832</v>
      </c>
      <c r="B17" s="216">
        <v>2015</v>
      </c>
      <c r="C17" s="263"/>
      <c r="D17" s="308"/>
      <c r="E17" s="263"/>
      <c r="F17" s="269"/>
      <c r="G17" s="269"/>
      <c r="H17" s="269"/>
      <c r="I17" s="274"/>
      <c r="J17" s="269"/>
      <c r="K17" s="269"/>
      <c r="L17" s="263"/>
      <c r="M17" s="269"/>
      <c r="N17" s="269"/>
      <c r="O17" s="269"/>
      <c r="P17" s="269"/>
      <c r="Q17" s="308"/>
    </row>
    <row r="18" spans="1:17" ht="15.75">
      <c r="A18" s="210" t="s">
        <v>1831</v>
      </c>
      <c r="B18" s="211">
        <v>2013</v>
      </c>
      <c r="C18" s="262">
        <f>1978.121*$D$55</f>
        <v>615235.19342</v>
      </c>
      <c r="D18" s="307">
        <f>494.531*$D$55</f>
        <v>153809.03162</v>
      </c>
      <c r="E18" s="262">
        <v>0</v>
      </c>
      <c r="F18" s="268">
        <v>104049</v>
      </c>
      <c r="G18" s="268">
        <f>SUM(E18:F18)</f>
        <v>104049</v>
      </c>
      <c r="H18" s="268">
        <v>30000</v>
      </c>
      <c r="I18" s="268">
        <v>0</v>
      </c>
      <c r="J18" s="268">
        <v>45000</v>
      </c>
      <c r="K18" s="270">
        <f>SUM(H18:J18)</f>
        <v>75000</v>
      </c>
      <c r="L18" s="262">
        <v>157382</v>
      </c>
      <c r="M18" s="268">
        <v>0</v>
      </c>
      <c r="N18" s="268">
        <f>SUM(L18:M18)</f>
        <v>157382</v>
      </c>
      <c r="O18" s="268">
        <v>274044</v>
      </c>
      <c r="P18" s="268">
        <v>4760</v>
      </c>
      <c r="Q18" s="328">
        <f>SUM(O18:P18)</f>
        <v>278804</v>
      </c>
    </row>
    <row r="19" spans="1:17" ht="16.5" thickBot="1">
      <c r="A19" s="217" t="s">
        <v>1830</v>
      </c>
      <c r="B19" s="218">
        <v>2018</v>
      </c>
      <c r="C19" s="263"/>
      <c r="D19" s="308"/>
      <c r="E19" s="263"/>
      <c r="F19" s="269"/>
      <c r="G19" s="269"/>
      <c r="H19" s="269"/>
      <c r="I19" s="274"/>
      <c r="J19" s="269"/>
      <c r="K19" s="271"/>
      <c r="L19" s="263"/>
      <c r="M19" s="269"/>
      <c r="N19" s="269"/>
      <c r="O19" s="269"/>
      <c r="P19" s="269"/>
      <c r="Q19" s="329"/>
    </row>
    <row r="20" spans="1:17" ht="15.75">
      <c r="A20" s="219" t="s">
        <v>1829</v>
      </c>
      <c r="B20" s="211">
        <v>2013</v>
      </c>
      <c r="C20" s="281">
        <f>86.452*$D$55</f>
        <v>26888.30104</v>
      </c>
      <c r="D20" s="285">
        <v>7301</v>
      </c>
      <c r="E20" s="262">
        <v>5847</v>
      </c>
      <c r="F20" s="268">
        <v>5639</v>
      </c>
      <c r="G20" s="268">
        <f>SUM(E20:F20)</f>
        <v>11486</v>
      </c>
      <c r="H20" s="268">
        <v>5944.183</v>
      </c>
      <c r="I20" s="268">
        <v>0</v>
      </c>
      <c r="J20" s="268">
        <v>1662</v>
      </c>
      <c r="K20" s="268">
        <f>SUM(H20:J21)</f>
        <v>7606.183</v>
      </c>
      <c r="L20" s="262">
        <v>7796</v>
      </c>
      <c r="M20" s="268">
        <v>0</v>
      </c>
      <c r="N20" s="268">
        <f>SUM(L20:M20)</f>
        <v>7796</v>
      </c>
      <c r="O20" s="268">
        <v>0</v>
      </c>
      <c r="P20" s="268">
        <v>0</v>
      </c>
      <c r="Q20" s="307">
        <f>SUM(O20:P20)</f>
        <v>0</v>
      </c>
    </row>
    <row r="21" spans="1:17" ht="16.5" thickBot="1">
      <c r="A21" s="220" t="s">
        <v>1828</v>
      </c>
      <c r="B21" s="218">
        <v>2016</v>
      </c>
      <c r="C21" s="282"/>
      <c r="D21" s="286"/>
      <c r="E21" s="263"/>
      <c r="F21" s="269"/>
      <c r="G21" s="269"/>
      <c r="H21" s="269"/>
      <c r="I21" s="274"/>
      <c r="J21" s="269"/>
      <c r="K21" s="269"/>
      <c r="L21" s="263"/>
      <c r="M21" s="269"/>
      <c r="N21" s="269"/>
      <c r="O21" s="269"/>
      <c r="P21" s="269"/>
      <c r="Q21" s="308"/>
    </row>
    <row r="22" spans="1:17" ht="15.75">
      <c r="A22" s="219" t="s">
        <v>1827</v>
      </c>
      <c r="B22" s="211">
        <v>2014</v>
      </c>
      <c r="C22" s="262">
        <f>226722/1000*$D$55</f>
        <v>70515.07644</v>
      </c>
      <c r="D22" s="307">
        <f>173097/1000*$D$55</f>
        <v>53836.62894</v>
      </c>
      <c r="E22" s="289">
        <v>0</v>
      </c>
      <c r="F22" s="270">
        <v>20000</v>
      </c>
      <c r="G22" s="270">
        <f>SUM(E22:F24)</f>
        <v>20000</v>
      </c>
      <c r="H22" s="270">
        <f>6700.941</f>
        <v>6700.941</v>
      </c>
      <c r="I22" s="268">
        <v>0</v>
      </c>
      <c r="J22" s="268">
        <v>17000</v>
      </c>
      <c r="K22" s="268">
        <f>SUM(H22:J24)</f>
        <v>23700.941</v>
      </c>
      <c r="L22" s="289">
        <v>7570.696</v>
      </c>
      <c r="M22" s="270">
        <v>10000</v>
      </c>
      <c r="N22" s="270">
        <f>SUM(L22:M24)</f>
        <v>17570.696</v>
      </c>
      <c r="O22" s="270">
        <v>2406</v>
      </c>
      <c r="P22" s="268">
        <v>6837</v>
      </c>
      <c r="Q22" s="307">
        <f>SUM(O22:P24)</f>
        <v>9243</v>
      </c>
    </row>
    <row r="23" spans="1:17" ht="15.75" customHeight="1">
      <c r="A23" s="318" t="s">
        <v>1826</v>
      </c>
      <c r="B23" s="320">
        <v>2018</v>
      </c>
      <c r="C23" s="322"/>
      <c r="D23" s="323"/>
      <c r="E23" s="290"/>
      <c r="F23" s="287"/>
      <c r="G23" s="287"/>
      <c r="H23" s="287"/>
      <c r="I23" s="324"/>
      <c r="J23" s="292"/>
      <c r="K23" s="292"/>
      <c r="L23" s="290"/>
      <c r="M23" s="287"/>
      <c r="N23" s="287"/>
      <c r="O23" s="287"/>
      <c r="P23" s="292"/>
      <c r="Q23" s="323"/>
    </row>
    <row r="24" spans="1:17" ht="15.75" customHeight="1" thickBot="1">
      <c r="A24" s="319"/>
      <c r="B24" s="321"/>
      <c r="C24" s="263"/>
      <c r="D24" s="308"/>
      <c r="E24" s="291"/>
      <c r="F24" s="271"/>
      <c r="G24" s="271"/>
      <c r="H24" s="271"/>
      <c r="I24" s="325"/>
      <c r="J24" s="269"/>
      <c r="K24" s="269"/>
      <c r="L24" s="291"/>
      <c r="M24" s="271"/>
      <c r="N24" s="271"/>
      <c r="O24" s="271"/>
      <c r="P24" s="269"/>
      <c r="Q24" s="308"/>
    </row>
    <row r="25" spans="1:17" ht="15.75">
      <c r="A25" s="221" t="s">
        <v>1825</v>
      </c>
      <c r="B25" s="222">
        <v>2015</v>
      </c>
      <c r="C25" s="281">
        <f>643.974*$D$55</f>
        <v>200288.79348</v>
      </c>
      <c r="D25" s="285">
        <f>(643.974*0.4*$D$55)</f>
        <v>80115.517392</v>
      </c>
      <c r="E25" s="275">
        <v>0</v>
      </c>
      <c r="F25" s="283">
        <v>10000</v>
      </c>
      <c r="G25" s="283">
        <f>SUM(E25:F26)</f>
        <v>10000</v>
      </c>
      <c r="H25" s="283">
        <v>0</v>
      </c>
      <c r="I25" s="268">
        <v>0</v>
      </c>
      <c r="J25" s="277">
        <v>20000</v>
      </c>
      <c r="K25" s="277">
        <f>SUM(H25:J26)</f>
        <v>20000</v>
      </c>
      <c r="L25" s="275">
        <v>52699</v>
      </c>
      <c r="M25" s="283">
        <v>20000</v>
      </c>
      <c r="N25" s="283">
        <f>SUM(L25:M26)</f>
        <v>72699</v>
      </c>
      <c r="O25" s="283">
        <v>67474</v>
      </c>
      <c r="P25" s="277">
        <v>30116</v>
      </c>
      <c r="Q25" s="285">
        <f>SUM(O25:P26)</f>
        <v>97590</v>
      </c>
    </row>
    <row r="26" spans="1:17" ht="16.5" thickBot="1">
      <c r="A26" s="223" t="s">
        <v>1824</v>
      </c>
      <c r="B26" s="224">
        <v>2022</v>
      </c>
      <c r="C26" s="282"/>
      <c r="D26" s="286"/>
      <c r="E26" s="276"/>
      <c r="F26" s="284"/>
      <c r="G26" s="284"/>
      <c r="H26" s="284"/>
      <c r="I26" s="274"/>
      <c r="J26" s="278"/>
      <c r="K26" s="278"/>
      <c r="L26" s="276"/>
      <c r="M26" s="284"/>
      <c r="N26" s="284"/>
      <c r="O26" s="284"/>
      <c r="P26" s="278"/>
      <c r="Q26" s="286"/>
    </row>
    <row r="27" spans="1:17" ht="15.75">
      <c r="A27" s="219" t="s">
        <v>2040</v>
      </c>
      <c r="B27" s="222">
        <v>2015</v>
      </c>
      <c r="C27" s="281">
        <f>154.286*$D$55</f>
        <v>47986.03172</v>
      </c>
      <c r="D27" s="285">
        <f>(78986/1000)*$D$55</f>
        <v>24566.22572</v>
      </c>
      <c r="E27" s="275">
        <v>0</v>
      </c>
      <c r="F27" s="283">
        <v>1000</v>
      </c>
      <c r="G27" s="283">
        <f>SUM(E27:F28)</f>
        <v>1000</v>
      </c>
      <c r="H27" s="283">
        <v>0</v>
      </c>
      <c r="I27" s="268">
        <v>0</v>
      </c>
      <c r="J27" s="277">
        <v>15706</v>
      </c>
      <c r="K27" s="277">
        <f>SUM(H27:J28)</f>
        <v>15706</v>
      </c>
      <c r="L27" s="275">
        <v>13402.831</v>
      </c>
      <c r="M27" s="283">
        <v>6002</v>
      </c>
      <c r="N27" s="283">
        <f>SUM(L27:M28)</f>
        <v>19404.831</v>
      </c>
      <c r="O27" s="283">
        <v>10017</v>
      </c>
      <c r="P27" s="277">
        <v>1858</v>
      </c>
      <c r="Q27" s="285">
        <f>SUM(O27:P28)</f>
        <v>11875</v>
      </c>
    </row>
    <row r="28" spans="1:17" ht="16.5" thickBot="1">
      <c r="A28" s="225" t="s">
        <v>1822</v>
      </c>
      <c r="B28" s="226">
        <v>2018</v>
      </c>
      <c r="C28" s="282"/>
      <c r="D28" s="286"/>
      <c r="E28" s="276"/>
      <c r="F28" s="284"/>
      <c r="G28" s="284"/>
      <c r="H28" s="284"/>
      <c r="I28" s="274"/>
      <c r="J28" s="278"/>
      <c r="K28" s="278"/>
      <c r="L28" s="276"/>
      <c r="M28" s="284"/>
      <c r="N28" s="284"/>
      <c r="O28" s="284"/>
      <c r="P28" s="278"/>
      <c r="Q28" s="286"/>
    </row>
    <row r="29" spans="1:17" ht="15.75">
      <c r="A29" s="227" t="s">
        <v>2027</v>
      </c>
      <c r="B29" s="222">
        <v>2016</v>
      </c>
      <c r="C29" s="281">
        <v>600000</v>
      </c>
      <c r="D29" s="279">
        <v>0</v>
      </c>
      <c r="E29" s="275">
        <v>0</v>
      </c>
      <c r="F29" s="283">
        <v>0</v>
      </c>
      <c r="G29" s="283">
        <f>SUM(E29:F30)</f>
        <v>0</v>
      </c>
      <c r="H29" s="283">
        <v>0</v>
      </c>
      <c r="I29" s="268">
        <v>0</v>
      </c>
      <c r="J29" s="277">
        <v>0</v>
      </c>
      <c r="K29" s="277">
        <f>SUM(H29:J30)</f>
        <v>0</v>
      </c>
      <c r="L29" s="275">
        <v>600000</v>
      </c>
      <c r="M29" s="283">
        <v>0</v>
      </c>
      <c r="N29" s="283">
        <f>SUM(L29:M30)</f>
        <v>600000</v>
      </c>
      <c r="O29" s="283">
        <v>0</v>
      </c>
      <c r="P29" s="277">
        <v>0</v>
      </c>
      <c r="Q29" s="344">
        <v>0</v>
      </c>
    </row>
    <row r="30" spans="1:17" ht="16.5" thickBot="1">
      <c r="A30" s="215" t="s">
        <v>2037</v>
      </c>
      <c r="B30" s="224">
        <v>2020</v>
      </c>
      <c r="C30" s="282"/>
      <c r="D30" s="280"/>
      <c r="E30" s="276"/>
      <c r="F30" s="284"/>
      <c r="G30" s="284"/>
      <c r="H30" s="284"/>
      <c r="I30" s="274"/>
      <c r="J30" s="278"/>
      <c r="K30" s="278"/>
      <c r="L30" s="276"/>
      <c r="M30" s="284"/>
      <c r="N30" s="284"/>
      <c r="O30" s="284"/>
      <c r="P30" s="278"/>
      <c r="Q30" s="345"/>
    </row>
    <row r="31" spans="1:17" ht="15.75">
      <c r="A31" s="228" t="s">
        <v>2029</v>
      </c>
      <c r="B31" s="226">
        <v>2014</v>
      </c>
      <c r="C31" s="281">
        <v>220000</v>
      </c>
      <c r="D31" s="279">
        <v>0</v>
      </c>
      <c r="E31" s="275">
        <v>0</v>
      </c>
      <c r="F31" s="283">
        <v>0</v>
      </c>
      <c r="G31" s="283">
        <f>SUM(E31:F32)</f>
        <v>0</v>
      </c>
      <c r="H31" s="283">
        <v>0</v>
      </c>
      <c r="I31" s="268">
        <v>0</v>
      </c>
      <c r="J31" s="277">
        <v>0</v>
      </c>
      <c r="K31" s="277">
        <f>SUM(H31:J32)</f>
        <v>0</v>
      </c>
      <c r="L31" s="275">
        <v>66493.515</v>
      </c>
      <c r="M31" s="283">
        <v>0</v>
      </c>
      <c r="N31" s="283">
        <f>SUM(L31:M32)</f>
        <v>66493.515</v>
      </c>
      <c r="O31" s="283">
        <v>153506</v>
      </c>
      <c r="P31" s="277">
        <v>0</v>
      </c>
      <c r="Q31" s="326">
        <f>SUM(O31:P32)</f>
        <v>153506</v>
      </c>
    </row>
    <row r="32" spans="1:17" ht="32.25" thickBot="1">
      <c r="A32" s="229" t="s">
        <v>2030</v>
      </c>
      <c r="B32" s="224">
        <v>2018</v>
      </c>
      <c r="C32" s="282"/>
      <c r="D32" s="280"/>
      <c r="E32" s="276"/>
      <c r="F32" s="284"/>
      <c r="G32" s="284"/>
      <c r="H32" s="284"/>
      <c r="I32" s="274"/>
      <c r="J32" s="278"/>
      <c r="K32" s="278"/>
      <c r="L32" s="276"/>
      <c r="M32" s="284"/>
      <c r="N32" s="284"/>
      <c r="O32" s="284"/>
      <c r="P32" s="278"/>
      <c r="Q32" s="327"/>
    </row>
    <row r="33" spans="1:17" ht="15.75">
      <c r="A33" s="228" t="s">
        <v>2032</v>
      </c>
      <c r="B33" s="222">
        <v>2016</v>
      </c>
      <c r="C33" s="281">
        <v>419971.838</v>
      </c>
      <c r="D33" s="279">
        <v>0</v>
      </c>
      <c r="E33" s="275">
        <v>0</v>
      </c>
      <c r="F33" s="283">
        <v>0</v>
      </c>
      <c r="G33" s="283">
        <f>SUM(E33:F34)</f>
        <v>0</v>
      </c>
      <c r="H33" s="283">
        <v>0</v>
      </c>
      <c r="I33" s="268">
        <v>0</v>
      </c>
      <c r="J33" s="277">
        <v>0</v>
      </c>
      <c r="K33" s="277">
        <f>SUM(H33:J34)</f>
        <v>0</v>
      </c>
      <c r="L33" s="275">
        <v>140776.413</v>
      </c>
      <c r="M33" s="283">
        <v>0</v>
      </c>
      <c r="N33" s="283">
        <f>SUM(L33:M34)</f>
        <v>140776.413</v>
      </c>
      <c r="O33" s="283">
        <v>279196</v>
      </c>
      <c r="P33" s="277">
        <v>0</v>
      </c>
      <c r="Q33" s="342">
        <f>SUM(O33:P34)</f>
        <v>279196</v>
      </c>
    </row>
    <row r="34" spans="1:17" ht="16.5" thickBot="1">
      <c r="A34" s="229" t="s">
        <v>2031</v>
      </c>
      <c r="B34" s="224">
        <v>2019</v>
      </c>
      <c r="C34" s="282"/>
      <c r="D34" s="280"/>
      <c r="E34" s="276"/>
      <c r="F34" s="284"/>
      <c r="G34" s="284"/>
      <c r="H34" s="284"/>
      <c r="I34" s="274"/>
      <c r="J34" s="278"/>
      <c r="K34" s="278"/>
      <c r="L34" s="276"/>
      <c r="M34" s="284"/>
      <c r="N34" s="284"/>
      <c r="O34" s="284"/>
      <c r="P34" s="278"/>
      <c r="Q34" s="343"/>
    </row>
    <row r="35" spans="1:17" ht="15.75">
      <c r="A35" s="228" t="s">
        <v>2033</v>
      </c>
      <c r="B35" s="222">
        <v>2016</v>
      </c>
      <c r="C35" s="293">
        <v>200000</v>
      </c>
      <c r="D35" s="279">
        <v>0</v>
      </c>
      <c r="E35" s="275">
        <v>0</v>
      </c>
      <c r="F35" s="283">
        <v>0</v>
      </c>
      <c r="G35" s="283">
        <f>SUM(E35:F36)</f>
        <v>0</v>
      </c>
      <c r="H35" s="283">
        <v>0</v>
      </c>
      <c r="I35" s="268">
        <v>0</v>
      </c>
      <c r="J35" s="277">
        <v>0</v>
      </c>
      <c r="K35" s="277">
        <f>SUM(H35:J36)</f>
        <v>0</v>
      </c>
      <c r="L35" s="275">
        <v>12342.047</v>
      </c>
      <c r="M35" s="283">
        <v>0</v>
      </c>
      <c r="N35" s="283">
        <f>SUM(L35:M36)</f>
        <v>12342.047</v>
      </c>
      <c r="O35" s="283">
        <v>187658</v>
      </c>
      <c r="P35" s="311">
        <v>0</v>
      </c>
      <c r="Q35" s="342">
        <f>SUM(O35:P36)</f>
        <v>187658</v>
      </c>
    </row>
    <row r="36" spans="1:17" ht="32.25" thickBot="1">
      <c r="A36" s="215" t="s">
        <v>2039</v>
      </c>
      <c r="B36" s="230">
        <v>2021</v>
      </c>
      <c r="C36" s="294"/>
      <c r="D36" s="280"/>
      <c r="E36" s="276"/>
      <c r="F36" s="284"/>
      <c r="G36" s="284"/>
      <c r="H36" s="284"/>
      <c r="I36" s="274"/>
      <c r="J36" s="278"/>
      <c r="K36" s="278"/>
      <c r="L36" s="276"/>
      <c r="M36" s="284"/>
      <c r="N36" s="284"/>
      <c r="O36" s="284"/>
      <c r="P36" s="312"/>
      <c r="Q36" s="343"/>
    </row>
    <row r="37" spans="1:17" ht="15.75">
      <c r="A37" s="231" t="s">
        <v>2034</v>
      </c>
      <c r="B37" s="232">
        <v>2016</v>
      </c>
      <c r="C37" s="293">
        <v>300000</v>
      </c>
      <c r="D37" s="279">
        <v>0</v>
      </c>
      <c r="E37" s="275">
        <v>0</v>
      </c>
      <c r="F37" s="283">
        <v>0</v>
      </c>
      <c r="G37" s="283">
        <f>SUM(E37:F38)</f>
        <v>0</v>
      </c>
      <c r="H37" s="283">
        <v>0</v>
      </c>
      <c r="I37" s="268">
        <v>0</v>
      </c>
      <c r="J37" s="277">
        <v>0</v>
      </c>
      <c r="K37" s="277">
        <f>SUM(H37:J38)</f>
        <v>0</v>
      </c>
      <c r="L37" s="275">
        <v>98510.077</v>
      </c>
      <c r="M37" s="283">
        <v>0</v>
      </c>
      <c r="N37" s="283">
        <f>SUM(L37:M38)</f>
        <v>98510.077</v>
      </c>
      <c r="O37" s="283">
        <v>201489.923</v>
      </c>
      <c r="P37" s="277">
        <v>0</v>
      </c>
      <c r="Q37" s="328">
        <f>SUM(O37:P38)</f>
        <v>201489.923</v>
      </c>
    </row>
    <row r="38" spans="1:17" ht="16.5" thickBot="1">
      <c r="A38" s="225" t="s">
        <v>2035</v>
      </c>
      <c r="B38" s="224">
        <v>2021</v>
      </c>
      <c r="C38" s="294"/>
      <c r="D38" s="280"/>
      <c r="E38" s="276"/>
      <c r="F38" s="284"/>
      <c r="G38" s="284"/>
      <c r="H38" s="284"/>
      <c r="I38" s="274"/>
      <c r="J38" s="278"/>
      <c r="K38" s="278"/>
      <c r="L38" s="276"/>
      <c r="M38" s="284"/>
      <c r="N38" s="284"/>
      <c r="O38" s="284"/>
      <c r="P38" s="278"/>
      <c r="Q38" s="329"/>
    </row>
    <row r="39" spans="1:17" ht="15.75">
      <c r="A39" s="227" t="s">
        <v>2028</v>
      </c>
      <c r="B39" s="222">
        <v>2016</v>
      </c>
      <c r="C39" s="281">
        <v>349344.9</v>
      </c>
      <c r="D39" s="279">
        <v>0</v>
      </c>
      <c r="E39" s="275">
        <v>0</v>
      </c>
      <c r="F39" s="283">
        <v>0</v>
      </c>
      <c r="G39" s="283">
        <f>SUM(E39:F40)</f>
        <v>0</v>
      </c>
      <c r="H39" s="283">
        <v>0</v>
      </c>
      <c r="I39" s="268">
        <v>0</v>
      </c>
      <c r="J39" s="277">
        <v>0</v>
      </c>
      <c r="K39" s="277">
        <f>SUM(H39:J40)</f>
        <v>0</v>
      </c>
      <c r="L39" s="275">
        <v>97520.739</v>
      </c>
      <c r="M39" s="283">
        <v>0</v>
      </c>
      <c r="N39" s="283">
        <f>SUM(L39:M40)</f>
        <v>97520.739</v>
      </c>
      <c r="O39" s="283">
        <v>251824</v>
      </c>
      <c r="P39" s="311">
        <v>0</v>
      </c>
      <c r="Q39" s="342">
        <f>SUM(O39:P40)</f>
        <v>251824</v>
      </c>
    </row>
    <row r="40" spans="1:17" ht="32.25" thickBot="1">
      <c r="A40" s="215" t="s">
        <v>2038</v>
      </c>
      <c r="B40" s="224">
        <v>2019</v>
      </c>
      <c r="C40" s="282"/>
      <c r="D40" s="280"/>
      <c r="E40" s="276"/>
      <c r="F40" s="284"/>
      <c r="G40" s="284"/>
      <c r="H40" s="284"/>
      <c r="I40" s="274"/>
      <c r="J40" s="278"/>
      <c r="K40" s="278"/>
      <c r="L40" s="276"/>
      <c r="M40" s="284"/>
      <c r="N40" s="284"/>
      <c r="O40" s="284"/>
      <c r="P40" s="312"/>
      <c r="Q40" s="343"/>
    </row>
    <row r="41" spans="1:17" ht="21" thickBot="1">
      <c r="A41" s="233" t="s">
        <v>2045</v>
      </c>
      <c r="B41" s="234"/>
      <c r="C41" s="314"/>
      <c r="D41" s="315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7"/>
    </row>
    <row r="42" spans="1:17" ht="15.75">
      <c r="A42" s="235" t="s">
        <v>2018</v>
      </c>
      <c r="B42" s="232">
        <v>2016</v>
      </c>
      <c r="C42" s="281">
        <v>479897.6</v>
      </c>
      <c r="D42" s="285">
        <v>0</v>
      </c>
      <c r="E42" s="275">
        <v>0</v>
      </c>
      <c r="F42" s="283">
        <v>0</v>
      </c>
      <c r="G42" s="283">
        <f>SUM(E42:F43)</f>
        <v>0</v>
      </c>
      <c r="H42" s="283">
        <f>7972+7033</f>
        <v>15005</v>
      </c>
      <c r="I42" s="283">
        <v>64893</v>
      </c>
      <c r="J42" s="277">
        <v>0</v>
      </c>
      <c r="K42" s="277">
        <f>SUM(H42:J43)</f>
        <v>79898</v>
      </c>
      <c r="L42" s="275">
        <v>63029</v>
      </c>
      <c r="M42" s="283">
        <v>0</v>
      </c>
      <c r="N42" s="283">
        <f>SUM(L42:M43)</f>
        <v>63029</v>
      </c>
      <c r="O42" s="283">
        <v>336971</v>
      </c>
      <c r="P42" s="277">
        <v>0</v>
      </c>
      <c r="Q42" s="285">
        <f>SUM(O42:P43)</f>
        <v>336971</v>
      </c>
    </row>
    <row r="43" spans="1:17" ht="16.5" thickBot="1">
      <c r="A43" s="215" t="s">
        <v>2036</v>
      </c>
      <c r="B43" s="224">
        <v>2019</v>
      </c>
      <c r="C43" s="282"/>
      <c r="D43" s="286"/>
      <c r="E43" s="276"/>
      <c r="F43" s="284"/>
      <c r="G43" s="284"/>
      <c r="H43" s="284"/>
      <c r="I43" s="284"/>
      <c r="J43" s="278"/>
      <c r="K43" s="278"/>
      <c r="L43" s="295"/>
      <c r="M43" s="288"/>
      <c r="N43" s="288"/>
      <c r="O43" s="288"/>
      <c r="P43" s="274"/>
      <c r="Q43" s="313"/>
    </row>
    <row r="44" spans="1:17" ht="15.75">
      <c r="A44" s="227" t="s">
        <v>2019</v>
      </c>
      <c r="B44" s="236">
        <v>2016</v>
      </c>
      <c r="C44" s="281">
        <v>105000</v>
      </c>
      <c r="D44" s="285">
        <v>0</v>
      </c>
      <c r="E44" s="275">
        <v>0</v>
      </c>
      <c r="F44" s="283">
        <v>0</v>
      </c>
      <c r="G44" s="283">
        <f>SUM(E44:F45)</f>
        <v>0</v>
      </c>
      <c r="H44" s="283">
        <f>4207.354+5776+1</f>
        <v>9984.354</v>
      </c>
      <c r="I44" s="283">
        <v>95016</v>
      </c>
      <c r="J44" s="277">
        <v>0</v>
      </c>
      <c r="K44" s="277">
        <f>SUM(H44:J45)</f>
        <v>105000.35399999999</v>
      </c>
      <c r="L44" s="275">
        <v>0</v>
      </c>
      <c r="M44" s="283">
        <v>0</v>
      </c>
      <c r="N44" s="283">
        <v>0</v>
      </c>
      <c r="O44" s="283">
        <v>0</v>
      </c>
      <c r="P44" s="277">
        <v>0</v>
      </c>
      <c r="Q44" s="309">
        <v>0</v>
      </c>
    </row>
    <row r="45" spans="1:17" ht="32.25" thickBot="1">
      <c r="A45" s="237" t="s">
        <v>2041</v>
      </c>
      <c r="B45" s="238">
        <v>2017</v>
      </c>
      <c r="C45" s="282"/>
      <c r="D45" s="286"/>
      <c r="E45" s="276"/>
      <c r="F45" s="284"/>
      <c r="G45" s="284"/>
      <c r="H45" s="284"/>
      <c r="I45" s="284"/>
      <c r="J45" s="278"/>
      <c r="K45" s="278"/>
      <c r="L45" s="276"/>
      <c r="M45" s="284"/>
      <c r="N45" s="284"/>
      <c r="O45" s="284"/>
      <c r="P45" s="278"/>
      <c r="Q45" s="310"/>
    </row>
    <row r="46" spans="1:17" ht="15.75">
      <c r="A46" s="227" t="s">
        <v>2020</v>
      </c>
      <c r="B46" s="236">
        <v>2015</v>
      </c>
      <c r="C46" s="281">
        <v>599991.422</v>
      </c>
      <c r="D46" s="285">
        <v>0</v>
      </c>
      <c r="E46" s="275">
        <v>0</v>
      </c>
      <c r="F46" s="283">
        <v>0</v>
      </c>
      <c r="G46" s="283">
        <f>SUM(E46:F47)</f>
        <v>0</v>
      </c>
      <c r="H46" s="283">
        <v>13069</v>
      </c>
      <c r="I46" s="283">
        <v>586922</v>
      </c>
      <c r="J46" s="277">
        <v>0</v>
      </c>
      <c r="K46" s="277">
        <f>SUM(H46:J47)</f>
        <v>599991</v>
      </c>
      <c r="L46" s="275">
        <v>0</v>
      </c>
      <c r="M46" s="283">
        <v>0</v>
      </c>
      <c r="N46" s="283">
        <v>0</v>
      </c>
      <c r="O46" s="283">
        <v>0</v>
      </c>
      <c r="P46" s="277">
        <v>0</v>
      </c>
      <c r="Q46" s="309">
        <v>0</v>
      </c>
    </row>
    <row r="47" spans="1:17" ht="16.5" thickBot="1">
      <c r="A47" s="215" t="s">
        <v>2021</v>
      </c>
      <c r="B47" s="239">
        <v>2020</v>
      </c>
      <c r="C47" s="282"/>
      <c r="D47" s="286"/>
      <c r="E47" s="276"/>
      <c r="F47" s="284"/>
      <c r="G47" s="284"/>
      <c r="H47" s="284"/>
      <c r="I47" s="284"/>
      <c r="J47" s="278"/>
      <c r="K47" s="278"/>
      <c r="L47" s="276"/>
      <c r="M47" s="284"/>
      <c r="N47" s="284"/>
      <c r="O47" s="284"/>
      <c r="P47" s="278"/>
      <c r="Q47" s="310"/>
    </row>
    <row r="48" spans="1:17" ht="15.75">
      <c r="A48" s="227" t="s">
        <v>2022</v>
      </c>
      <c r="B48" s="236">
        <v>2016</v>
      </c>
      <c r="C48" s="281">
        <v>109000</v>
      </c>
      <c r="D48" s="285">
        <v>0</v>
      </c>
      <c r="E48" s="275">
        <v>0</v>
      </c>
      <c r="F48" s="283">
        <v>0</v>
      </c>
      <c r="G48" s="283">
        <f>SUM(E48:F49)</f>
        <v>0</v>
      </c>
      <c r="H48" s="283">
        <v>3112</v>
      </c>
      <c r="I48" s="283">
        <v>105888</v>
      </c>
      <c r="J48" s="277">
        <v>0</v>
      </c>
      <c r="K48" s="277">
        <f>SUM(H48:J49)</f>
        <v>109000</v>
      </c>
      <c r="L48" s="275">
        <v>0</v>
      </c>
      <c r="M48" s="283">
        <v>0</v>
      </c>
      <c r="N48" s="283">
        <v>0</v>
      </c>
      <c r="O48" s="283">
        <v>0</v>
      </c>
      <c r="P48" s="277">
        <v>0</v>
      </c>
      <c r="Q48" s="309">
        <v>0</v>
      </c>
    </row>
    <row r="49" spans="1:17" ht="32.25" thickBot="1">
      <c r="A49" s="215" t="s">
        <v>2042</v>
      </c>
      <c r="B49" s="239">
        <v>2018</v>
      </c>
      <c r="C49" s="282"/>
      <c r="D49" s="286"/>
      <c r="E49" s="276"/>
      <c r="F49" s="284"/>
      <c r="G49" s="284"/>
      <c r="H49" s="284"/>
      <c r="I49" s="288"/>
      <c r="J49" s="278"/>
      <c r="K49" s="278"/>
      <c r="L49" s="276"/>
      <c r="M49" s="284"/>
      <c r="N49" s="284"/>
      <c r="O49" s="284"/>
      <c r="P49" s="278"/>
      <c r="Q49" s="310"/>
    </row>
    <row r="50" spans="1:17" ht="15.75">
      <c r="A50" s="227" t="s">
        <v>2025</v>
      </c>
      <c r="B50" s="222">
        <v>2016</v>
      </c>
      <c r="C50" s="281">
        <v>149997.587</v>
      </c>
      <c r="D50" s="285">
        <v>0</v>
      </c>
      <c r="E50" s="275">
        <v>0</v>
      </c>
      <c r="F50" s="283">
        <v>0</v>
      </c>
      <c r="G50" s="283">
        <f>SUM(E50:F51)</f>
        <v>0</v>
      </c>
      <c r="H50" s="283">
        <v>895</v>
      </c>
      <c r="I50" s="283">
        <f>149102+1</f>
        <v>149103</v>
      </c>
      <c r="J50" s="277">
        <v>0</v>
      </c>
      <c r="K50" s="277">
        <f>SUM(H50:J51)</f>
        <v>149998</v>
      </c>
      <c r="L50" s="275">
        <v>0</v>
      </c>
      <c r="M50" s="283">
        <v>0</v>
      </c>
      <c r="N50" s="283">
        <v>0</v>
      </c>
      <c r="O50" s="283">
        <v>0</v>
      </c>
      <c r="P50" s="277">
        <v>0</v>
      </c>
      <c r="Q50" s="309">
        <v>0</v>
      </c>
    </row>
    <row r="51" spans="1:17" ht="16.5" thickBot="1">
      <c r="A51" s="215" t="s">
        <v>2026</v>
      </c>
      <c r="B51" s="224">
        <v>2019</v>
      </c>
      <c r="C51" s="282"/>
      <c r="D51" s="286"/>
      <c r="E51" s="276"/>
      <c r="F51" s="284"/>
      <c r="G51" s="284"/>
      <c r="H51" s="284"/>
      <c r="I51" s="288"/>
      <c r="J51" s="278"/>
      <c r="K51" s="278"/>
      <c r="L51" s="276"/>
      <c r="M51" s="284"/>
      <c r="N51" s="284"/>
      <c r="O51" s="284"/>
      <c r="P51" s="278"/>
      <c r="Q51" s="310"/>
    </row>
    <row r="52" spans="1:17" ht="15.75">
      <c r="A52" s="240" t="s">
        <v>2023</v>
      </c>
      <c r="B52" s="222">
        <v>2016</v>
      </c>
      <c r="C52" s="281">
        <v>167000</v>
      </c>
      <c r="D52" s="285">
        <v>0</v>
      </c>
      <c r="E52" s="275">
        <v>0</v>
      </c>
      <c r="F52" s="283">
        <v>0</v>
      </c>
      <c r="G52" s="283">
        <f>SUM(E52:F53)</f>
        <v>0</v>
      </c>
      <c r="H52" s="283">
        <v>15756</v>
      </c>
      <c r="I52" s="283">
        <v>151244</v>
      </c>
      <c r="J52" s="277">
        <v>0</v>
      </c>
      <c r="K52" s="277">
        <f>SUM(H52:J53)</f>
        <v>167000</v>
      </c>
      <c r="L52" s="275">
        <v>0</v>
      </c>
      <c r="M52" s="283">
        <v>0</v>
      </c>
      <c r="N52" s="283">
        <v>0</v>
      </c>
      <c r="O52" s="283">
        <v>0</v>
      </c>
      <c r="P52" s="277">
        <v>0</v>
      </c>
      <c r="Q52" s="309">
        <v>0</v>
      </c>
    </row>
    <row r="53" spans="1:17" ht="32.25" thickBot="1">
      <c r="A53" s="215" t="s">
        <v>2024</v>
      </c>
      <c r="B53" s="224">
        <v>2017</v>
      </c>
      <c r="C53" s="282"/>
      <c r="D53" s="286"/>
      <c r="E53" s="276"/>
      <c r="F53" s="284"/>
      <c r="G53" s="284"/>
      <c r="H53" s="284"/>
      <c r="I53" s="288"/>
      <c r="J53" s="278"/>
      <c r="K53" s="278"/>
      <c r="L53" s="276"/>
      <c r="M53" s="284"/>
      <c r="N53" s="284"/>
      <c r="O53" s="284"/>
      <c r="P53" s="278"/>
      <c r="Q53" s="310"/>
    </row>
    <row r="54" spans="1:17" ht="15.75">
      <c r="A54" s="198"/>
      <c r="B54" s="199"/>
      <c r="C54" s="201"/>
      <c r="D54" s="197"/>
      <c r="E54" s="200"/>
      <c r="F54" s="200"/>
      <c r="G54" s="241"/>
      <c r="H54" s="202"/>
      <c r="I54" s="202"/>
      <c r="J54" s="201"/>
      <c r="K54" s="201"/>
      <c r="L54" s="202"/>
      <c r="M54" s="202"/>
      <c r="N54" s="202"/>
      <c r="O54" s="203"/>
      <c r="P54" s="197"/>
      <c r="Q54" s="203"/>
    </row>
    <row r="55" spans="1:4" ht="15.75">
      <c r="A55" s="305" t="s">
        <v>2016</v>
      </c>
      <c r="B55" s="305"/>
      <c r="C55" s="305"/>
      <c r="D55" s="10">
        <v>311.02</v>
      </c>
    </row>
    <row r="56" spans="1:4" ht="15.75">
      <c r="A56" s="141"/>
      <c r="B56" s="139"/>
      <c r="C56" s="139"/>
      <c r="D56" s="10"/>
    </row>
    <row r="57" spans="1:4" ht="15.75">
      <c r="A57" s="140" t="s">
        <v>1821</v>
      </c>
      <c r="B57" s="139"/>
      <c r="C57" s="139"/>
      <c r="D57" s="139"/>
    </row>
    <row r="58" ht="15.75">
      <c r="A58" s="135" t="s">
        <v>1820</v>
      </c>
    </row>
    <row r="59" spans="1:9" ht="15.75">
      <c r="A59" s="135" t="s">
        <v>1819</v>
      </c>
      <c r="F59" s="306"/>
      <c r="G59" s="306"/>
      <c r="H59" s="306"/>
      <c r="I59" s="205"/>
    </row>
    <row r="60" spans="1:9" ht="15.75">
      <c r="A60" s="135" t="s">
        <v>1818</v>
      </c>
      <c r="F60" s="303"/>
      <c r="G60" s="303"/>
      <c r="H60" s="303"/>
      <c r="I60" s="137"/>
    </row>
    <row r="61" spans="6:9" ht="15.75">
      <c r="F61" s="138"/>
      <c r="G61" s="137"/>
      <c r="H61" s="137"/>
      <c r="I61" s="137"/>
    </row>
    <row r="62" spans="6:9" ht="15.75">
      <c r="F62" s="138"/>
      <c r="G62" s="137"/>
      <c r="H62" s="137"/>
      <c r="I62" s="137"/>
    </row>
    <row r="64" spans="2:4" ht="15.75">
      <c r="B64" s="306"/>
      <c r="C64" s="306"/>
      <c r="D64" s="306"/>
    </row>
    <row r="65" spans="2:9" ht="15.75">
      <c r="B65" s="303"/>
      <c r="C65" s="303"/>
      <c r="D65" s="303"/>
      <c r="F65" s="304"/>
      <c r="G65" s="304"/>
      <c r="H65" s="304"/>
      <c r="I65" s="204"/>
    </row>
    <row r="69" ht="15.75">
      <c r="A69" s="136"/>
    </row>
    <row r="71" ht="15.75">
      <c r="B71" s="46"/>
    </row>
    <row r="72" ht="15.75">
      <c r="B72" s="46"/>
    </row>
    <row r="73" ht="15.75">
      <c r="B73" s="46"/>
    </row>
  </sheetData>
  <sheetProtection/>
  <mergeCells count="320">
    <mergeCell ref="O42:O43"/>
    <mergeCell ref="P42:P43"/>
    <mergeCell ref="N50:N51"/>
    <mergeCell ref="O50:O51"/>
    <mergeCell ref="P50:P51"/>
    <mergeCell ref="P52:P53"/>
    <mergeCell ref="K48:K49"/>
    <mergeCell ref="J48:J49"/>
    <mergeCell ref="Q12:Q13"/>
    <mergeCell ref="P12:P13"/>
    <mergeCell ref="O12:O13"/>
    <mergeCell ref="N12:N13"/>
    <mergeCell ref="M12:M13"/>
    <mergeCell ref="Q39:Q40"/>
    <mergeCell ref="O35:O36"/>
    <mergeCell ref="Q35:Q36"/>
    <mergeCell ref="P35:P36"/>
    <mergeCell ref="M37:M38"/>
    <mergeCell ref="Q37:Q38"/>
    <mergeCell ref="Q33:Q34"/>
    <mergeCell ref="N29:N30"/>
    <mergeCell ref="O29:O30"/>
    <mergeCell ref="P29:P30"/>
    <mergeCell ref="Q29:Q30"/>
    <mergeCell ref="P31:P32"/>
    <mergeCell ref="Q31:Q32"/>
    <mergeCell ref="N31:N32"/>
    <mergeCell ref="O31:O32"/>
    <mergeCell ref="Q16:Q17"/>
    <mergeCell ref="Q18:Q19"/>
    <mergeCell ref="Q20:Q21"/>
    <mergeCell ref="Q22:Q24"/>
    <mergeCell ref="A5:K5"/>
    <mergeCell ref="B8:B11"/>
    <mergeCell ref="C8:C11"/>
    <mergeCell ref="D8:D11"/>
    <mergeCell ref="E9:G10"/>
    <mergeCell ref="A8:A10"/>
    <mergeCell ref="C12:C13"/>
    <mergeCell ref="D12:D13"/>
    <mergeCell ref="E12:E13"/>
    <mergeCell ref="G12:G13"/>
    <mergeCell ref="H12:H13"/>
    <mergeCell ref="J12:J13"/>
    <mergeCell ref="F12:F13"/>
    <mergeCell ref="K12:K13"/>
    <mergeCell ref="C18:C19"/>
    <mergeCell ref="D18:D19"/>
    <mergeCell ref="I31:I32"/>
    <mergeCell ref="I33:I34"/>
    <mergeCell ref="I35:I36"/>
    <mergeCell ref="K14:K15"/>
    <mergeCell ref="E14:E15"/>
    <mergeCell ref="F14:F15"/>
    <mergeCell ref="H14:H15"/>
    <mergeCell ref="J14:J15"/>
    <mergeCell ref="C16:C17"/>
    <mergeCell ref="D16:D17"/>
    <mergeCell ref="C14:C15"/>
    <mergeCell ref="D14:D15"/>
    <mergeCell ref="E16:E17"/>
    <mergeCell ref="F16:F17"/>
    <mergeCell ref="I14:I15"/>
    <mergeCell ref="I16:I17"/>
    <mergeCell ref="C20:C21"/>
    <mergeCell ref="D20:D21"/>
    <mergeCell ref="J29:J30"/>
    <mergeCell ref="I22:I24"/>
    <mergeCell ref="I25:I26"/>
    <mergeCell ref="I27:I28"/>
    <mergeCell ref="I29:I30"/>
    <mergeCell ref="I18:I19"/>
    <mergeCell ref="C37:C38"/>
    <mergeCell ref="D37:D38"/>
    <mergeCell ref="C33:C34"/>
    <mergeCell ref="D31:D32"/>
    <mergeCell ref="C31:C32"/>
    <mergeCell ref="H18:H19"/>
    <mergeCell ref="E33:E34"/>
    <mergeCell ref="F37:F38"/>
    <mergeCell ref="E37:E38"/>
    <mergeCell ref="F35:F36"/>
    <mergeCell ref="G35:G36"/>
    <mergeCell ref="E18:E19"/>
    <mergeCell ref="G29:G30"/>
    <mergeCell ref="H29:H30"/>
    <mergeCell ref="E20:E21"/>
    <mergeCell ref="E29:E30"/>
    <mergeCell ref="E22:E24"/>
    <mergeCell ref="F22:F24"/>
    <mergeCell ref="G22:G24"/>
    <mergeCell ref="H22:H24"/>
    <mergeCell ref="Q25:Q26"/>
    <mergeCell ref="J39:J40"/>
    <mergeCell ref="H33:H34"/>
    <mergeCell ref="H37:H38"/>
    <mergeCell ref="K27:K28"/>
    <mergeCell ref="J27:J28"/>
    <mergeCell ref="J31:J32"/>
    <mergeCell ref="K31:K32"/>
    <mergeCell ref="L31:L32"/>
    <mergeCell ref="K33:K34"/>
    <mergeCell ref="M33:M34"/>
    <mergeCell ref="M31:M32"/>
    <mergeCell ref="O37:O38"/>
    <mergeCell ref="P37:P38"/>
    <mergeCell ref="L39:L40"/>
    <mergeCell ref="O33:O34"/>
    <mergeCell ref="P33:P34"/>
    <mergeCell ref="M39:M40"/>
    <mergeCell ref="Q27:Q28"/>
    <mergeCell ref="K37:K38"/>
    <mergeCell ref="J37:J38"/>
    <mergeCell ref="K35:K36"/>
    <mergeCell ref="J35:J36"/>
    <mergeCell ref="I37:I38"/>
    <mergeCell ref="O27:O28"/>
    <mergeCell ref="P27:P28"/>
    <mergeCell ref="H39:H40"/>
    <mergeCell ref="G39:G40"/>
    <mergeCell ref="F39:F40"/>
    <mergeCell ref="L27:L28"/>
    <mergeCell ref="M27:M28"/>
    <mergeCell ref="N27:N28"/>
    <mergeCell ref="M25:M26"/>
    <mergeCell ref="N25:N26"/>
    <mergeCell ref="O25:O26"/>
    <mergeCell ref="P25:P26"/>
    <mergeCell ref="K29:K30"/>
    <mergeCell ref="L29:L30"/>
    <mergeCell ref="M29:M30"/>
    <mergeCell ref="L35:L36"/>
    <mergeCell ref="M35:M36"/>
    <mergeCell ref="N35:N36"/>
    <mergeCell ref="L37:L38"/>
    <mergeCell ref="N37:N38"/>
    <mergeCell ref="L33:L34"/>
    <mergeCell ref="N33:N34"/>
    <mergeCell ref="F31:F32"/>
    <mergeCell ref="G31:G32"/>
    <mergeCell ref="A23:A24"/>
    <mergeCell ref="B23:B24"/>
    <mergeCell ref="C22:C24"/>
    <mergeCell ref="D22:D24"/>
    <mergeCell ref="N52:N53"/>
    <mergeCell ref="J52:J53"/>
    <mergeCell ref="K52:K53"/>
    <mergeCell ref="O52:O53"/>
    <mergeCell ref="L52:L53"/>
    <mergeCell ref="M52:M53"/>
    <mergeCell ref="J50:J51"/>
    <mergeCell ref="K50:K51"/>
    <mergeCell ref="L50:L51"/>
    <mergeCell ref="M50:M51"/>
    <mergeCell ref="C25:C26"/>
    <mergeCell ref="D25:D26"/>
    <mergeCell ref="E25:E26"/>
    <mergeCell ref="F25:F26"/>
    <mergeCell ref="G25:G26"/>
    <mergeCell ref="H25:H26"/>
    <mergeCell ref="J25:J26"/>
    <mergeCell ref="K25:K26"/>
    <mergeCell ref="C27:C28"/>
    <mergeCell ref="D27:D28"/>
    <mergeCell ref="Q52:Q53"/>
    <mergeCell ref="P39:P40"/>
    <mergeCell ref="O39:O40"/>
    <mergeCell ref="N39:N40"/>
    <mergeCell ref="N48:N49"/>
    <mergeCell ref="O48:O49"/>
    <mergeCell ref="P48:P49"/>
    <mergeCell ref="Q48:Q49"/>
    <mergeCell ref="Q46:Q47"/>
    <mergeCell ref="Q44:Q45"/>
    <mergeCell ref="Q50:Q51"/>
    <mergeCell ref="Q42:Q43"/>
    <mergeCell ref="C41:Q41"/>
    <mergeCell ref="K39:K40"/>
    <mergeCell ref="I39:I40"/>
    <mergeCell ref="L48:L49"/>
    <mergeCell ref="M48:M49"/>
    <mergeCell ref="P46:P47"/>
    <mergeCell ref="I44:I45"/>
    <mergeCell ref="G42:G43"/>
    <mergeCell ref="H42:H43"/>
    <mergeCell ref="I50:I51"/>
    <mergeCell ref="I52:I53"/>
    <mergeCell ref="I48:I49"/>
    <mergeCell ref="L8:Q8"/>
    <mergeCell ref="L9:N10"/>
    <mergeCell ref="O9:Q10"/>
    <mergeCell ref="B65:D65"/>
    <mergeCell ref="F65:H65"/>
    <mergeCell ref="A55:C55"/>
    <mergeCell ref="F59:H59"/>
    <mergeCell ref="F60:H60"/>
    <mergeCell ref="B64:D64"/>
    <mergeCell ref="E27:E28"/>
    <mergeCell ref="C52:C53"/>
    <mergeCell ref="D52:D53"/>
    <mergeCell ref="E52:E53"/>
    <mergeCell ref="F52:F53"/>
    <mergeCell ref="G52:G53"/>
    <mergeCell ref="H52:H53"/>
    <mergeCell ref="L14:L15"/>
    <mergeCell ref="M14:M15"/>
    <mergeCell ref="N14:N15"/>
    <mergeCell ref="O14:O15"/>
    <mergeCell ref="P14:P15"/>
    <mergeCell ref="Q14:Q15"/>
    <mergeCell ref="I42:I43"/>
    <mergeCell ref="I46:I47"/>
    <mergeCell ref="M16:M17"/>
    <mergeCell ref="J46:J47"/>
    <mergeCell ref="K46:K47"/>
    <mergeCell ref="L46:L47"/>
    <mergeCell ref="M46:M47"/>
    <mergeCell ref="N16:N17"/>
    <mergeCell ref="O16:O17"/>
    <mergeCell ref="P16:P17"/>
    <mergeCell ref="L18:L19"/>
    <mergeCell ref="M18:M19"/>
    <mergeCell ref="N18:N19"/>
    <mergeCell ref="O18:O19"/>
    <mergeCell ref="P18:P19"/>
    <mergeCell ref="N46:N47"/>
    <mergeCell ref="O46:O47"/>
    <mergeCell ref="O20:O21"/>
    <mergeCell ref="P20:P21"/>
    <mergeCell ref="O44:O45"/>
    <mergeCell ref="P44:P45"/>
    <mergeCell ref="N22:N24"/>
    <mergeCell ref="O22:O24"/>
    <mergeCell ref="P22:P24"/>
    <mergeCell ref="L25:L26"/>
    <mergeCell ref="K20:K21"/>
    <mergeCell ref="C44:C45"/>
    <mergeCell ref="D44:D45"/>
    <mergeCell ref="H44:H45"/>
    <mergeCell ref="J44:J45"/>
    <mergeCell ref="K44:K45"/>
    <mergeCell ref="E44:E45"/>
    <mergeCell ref="F44:F45"/>
    <mergeCell ref="G44:G45"/>
    <mergeCell ref="L22:L24"/>
    <mergeCell ref="J22:J24"/>
    <mergeCell ref="K22:K24"/>
    <mergeCell ref="G33:G34"/>
    <mergeCell ref="F33:F34"/>
    <mergeCell ref="G37:G38"/>
    <mergeCell ref="C29:C30"/>
    <mergeCell ref="D29:D30"/>
    <mergeCell ref="C35:C36"/>
    <mergeCell ref="D35:D36"/>
    <mergeCell ref="E31:E32"/>
    <mergeCell ref="H31:H32"/>
    <mergeCell ref="E35:E36"/>
    <mergeCell ref="H35:H36"/>
    <mergeCell ref="D33:D34"/>
    <mergeCell ref="L42:L43"/>
    <mergeCell ref="E46:E47"/>
    <mergeCell ref="F46:F47"/>
    <mergeCell ref="G46:G47"/>
    <mergeCell ref="H46:H47"/>
    <mergeCell ref="L20:L21"/>
    <mergeCell ref="M20:M21"/>
    <mergeCell ref="N20:N21"/>
    <mergeCell ref="L44:L45"/>
    <mergeCell ref="M44:M45"/>
    <mergeCell ref="N44:N45"/>
    <mergeCell ref="J42:J43"/>
    <mergeCell ref="K42:K43"/>
    <mergeCell ref="M22:M24"/>
    <mergeCell ref="M42:M43"/>
    <mergeCell ref="N42:N43"/>
    <mergeCell ref="F27:F28"/>
    <mergeCell ref="G27:G28"/>
    <mergeCell ref="H27:H28"/>
    <mergeCell ref="F29:F30"/>
    <mergeCell ref="F20:F21"/>
    <mergeCell ref="G20:G21"/>
    <mergeCell ref="H20:H21"/>
    <mergeCell ref="J20:J21"/>
    <mergeCell ref="I20:I21"/>
    <mergeCell ref="E8:K8"/>
    <mergeCell ref="I12:I13"/>
    <mergeCell ref="E39:E40"/>
    <mergeCell ref="J33:J34"/>
    <mergeCell ref="D39:D40"/>
    <mergeCell ref="C39:C40"/>
    <mergeCell ref="H50:H51"/>
    <mergeCell ref="G50:G51"/>
    <mergeCell ref="F50:F51"/>
    <mergeCell ref="E50:E51"/>
    <mergeCell ref="D50:D51"/>
    <mergeCell ref="C50:C51"/>
    <mergeCell ref="D48:D49"/>
    <mergeCell ref="C48:C49"/>
    <mergeCell ref="H48:H49"/>
    <mergeCell ref="G48:G49"/>
    <mergeCell ref="F48:F49"/>
    <mergeCell ref="E48:E49"/>
    <mergeCell ref="C42:C43"/>
    <mergeCell ref="D42:D43"/>
    <mergeCell ref="E42:E43"/>
    <mergeCell ref="F42:F43"/>
    <mergeCell ref="C46:C47"/>
    <mergeCell ref="D46:D47"/>
    <mergeCell ref="L12:L13"/>
    <mergeCell ref="H9:K10"/>
    <mergeCell ref="L16:L17"/>
    <mergeCell ref="F18:F19"/>
    <mergeCell ref="G14:G15"/>
    <mergeCell ref="G18:G19"/>
    <mergeCell ref="K18:K19"/>
    <mergeCell ref="K16:K17"/>
    <mergeCell ref="G16:G17"/>
    <mergeCell ref="H16:H17"/>
    <mergeCell ref="J16:J17"/>
    <mergeCell ref="J18:J1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8" scale="60" r:id="rId1"/>
  <ignoredErrors>
    <ignoredError sqref="N12 G17 G14:G15 G18:G21 G12" formulaRange="1"/>
    <ignoredError sqref="K16 K18 Q16 K14" formula="1"/>
    <ignoredError sqref="N16 G1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8.421875" style="0" customWidth="1"/>
    <col min="2" max="2" width="38.140625" style="0" customWidth="1"/>
    <col min="3" max="3" width="20.28125" style="0" customWidth="1"/>
    <col min="4" max="4" width="11.7109375" style="0" customWidth="1"/>
    <col min="5" max="5" width="11.421875" style="0" customWidth="1"/>
    <col min="6" max="6" width="20.140625" style="0" customWidth="1"/>
    <col min="7" max="7" width="17.57421875" style="0" customWidth="1"/>
    <col min="8" max="8" width="20.140625" style="0" customWidth="1"/>
    <col min="9" max="9" width="17.57421875" style="0" customWidth="1"/>
    <col min="10" max="11" width="14.8515625" style="0" customWidth="1"/>
  </cols>
  <sheetData>
    <row r="1" ht="15.75">
      <c r="K1" s="85" t="s">
        <v>69</v>
      </c>
    </row>
    <row r="2" spans="1:10" ht="15.75">
      <c r="A2" s="346" t="s">
        <v>70</v>
      </c>
      <c r="B2" s="346"/>
      <c r="C2" s="348" t="s">
        <v>1861</v>
      </c>
      <c r="D2" s="348"/>
      <c r="E2" s="348"/>
      <c r="F2" s="348"/>
      <c r="G2" s="348"/>
      <c r="H2" s="48"/>
      <c r="I2" s="48"/>
      <c r="J2" s="48"/>
    </row>
    <row r="3" spans="1:11" ht="15.75">
      <c r="A3" s="47"/>
      <c r="B3" s="47"/>
      <c r="C3" s="47"/>
      <c r="D3" s="47"/>
      <c r="E3" s="47"/>
      <c r="F3" s="47"/>
      <c r="G3" s="47"/>
      <c r="H3" s="48"/>
      <c r="I3" s="48"/>
      <c r="J3" s="48"/>
      <c r="K3" s="48"/>
    </row>
    <row r="4" spans="1:11" ht="15.75">
      <c r="A4" s="49" t="s">
        <v>48</v>
      </c>
      <c r="B4" s="49"/>
      <c r="C4" s="49"/>
      <c r="D4" s="49"/>
      <c r="E4" s="49"/>
      <c r="F4" s="49"/>
      <c r="G4" s="49"/>
      <c r="H4" s="49"/>
      <c r="I4" s="48"/>
      <c r="J4" s="48"/>
      <c r="K4" s="48"/>
    </row>
    <row r="5" spans="1:11" ht="15.75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>
      <c r="A6" s="51" t="s">
        <v>49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5.75">
      <c r="A7" s="51"/>
      <c r="B7" s="52"/>
      <c r="C7" s="52"/>
      <c r="D7" s="52"/>
      <c r="E7" s="52"/>
      <c r="F7" s="52"/>
      <c r="G7" s="53"/>
      <c r="H7" s="52"/>
      <c r="I7" s="52"/>
      <c r="J7" s="52"/>
      <c r="K7" s="52"/>
    </row>
    <row r="8" spans="1:11" ht="15.75">
      <c r="A8" s="347" t="s">
        <v>50</v>
      </c>
      <c r="B8" s="347" t="s">
        <v>51</v>
      </c>
      <c r="C8" s="347" t="s">
        <v>52</v>
      </c>
      <c r="D8" s="347" t="s">
        <v>53</v>
      </c>
      <c r="E8" s="347" t="s">
        <v>68</v>
      </c>
      <c r="F8" s="347" t="s">
        <v>54</v>
      </c>
      <c r="G8" s="347" t="s">
        <v>2051</v>
      </c>
      <c r="H8" s="347"/>
      <c r="I8" s="347"/>
      <c r="J8" s="347" t="s">
        <v>55</v>
      </c>
      <c r="K8" s="347"/>
    </row>
    <row r="9" spans="1:11" ht="78" customHeight="1">
      <c r="A9" s="347"/>
      <c r="B9" s="347"/>
      <c r="C9" s="347"/>
      <c r="D9" s="347"/>
      <c r="E9" s="347"/>
      <c r="F9" s="347"/>
      <c r="G9" s="54" t="s">
        <v>56</v>
      </c>
      <c r="H9" s="55" t="s">
        <v>57</v>
      </c>
      <c r="I9" s="54" t="s">
        <v>58</v>
      </c>
      <c r="J9" s="56" t="s">
        <v>59</v>
      </c>
      <c r="K9" s="56" t="s">
        <v>60</v>
      </c>
    </row>
    <row r="10" spans="1:11" ht="15.75">
      <c r="A10" s="57" t="s">
        <v>40</v>
      </c>
      <c r="B10" s="58" t="s">
        <v>2054</v>
      </c>
      <c r="C10" s="59"/>
      <c r="D10" s="58"/>
      <c r="E10" s="58"/>
      <c r="F10" s="58"/>
      <c r="G10" s="60"/>
      <c r="H10" s="55"/>
      <c r="I10" s="58"/>
      <c r="J10" s="58"/>
      <c r="K10" s="59"/>
    </row>
    <row r="11" spans="1:11" ht="15.75">
      <c r="A11" s="57" t="s">
        <v>41</v>
      </c>
      <c r="B11" s="58"/>
      <c r="C11" s="59"/>
      <c r="D11" s="58"/>
      <c r="E11" s="58"/>
      <c r="F11" s="58"/>
      <c r="G11" s="60"/>
      <c r="H11" s="58"/>
      <c r="I11" s="58"/>
      <c r="J11" s="58"/>
      <c r="K11" s="59"/>
    </row>
    <row r="12" spans="1:11" ht="15.75">
      <c r="A12" s="57" t="s">
        <v>61</v>
      </c>
      <c r="B12" s="58"/>
      <c r="C12" s="59"/>
      <c r="D12" s="58"/>
      <c r="E12" s="58"/>
      <c r="F12" s="58"/>
      <c r="G12" s="60"/>
      <c r="H12" s="58"/>
      <c r="I12" s="58"/>
      <c r="J12" s="58"/>
      <c r="K12" s="59"/>
    </row>
    <row r="13" spans="1:11" ht="15.75">
      <c r="A13" s="57" t="s">
        <v>62</v>
      </c>
      <c r="B13" s="58"/>
      <c r="C13" s="59"/>
      <c r="D13" s="58"/>
      <c r="E13" s="58"/>
      <c r="F13" s="58"/>
      <c r="G13" s="60"/>
      <c r="H13" s="58"/>
      <c r="I13" s="58"/>
      <c r="J13" s="58"/>
      <c r="K13" s="59"/>
    </row>
    <row r="14" spans="1:11" ht="15.75">
      <c r="A14" s="57"/>
      <c r="B14" s="58"/>
      <c r="C14" s="59"/>
      <c r="D14" s="58"/>
      <c r="E14" s="58"/>
      <c r="F14" s="58"/>
      <c r="G14" s="60"/>
      <c r="H14" s="58"/>
      <c r="I14" s="58"/>
      <c r="J14" s="58"/>
      <c r="K14" s="59"/>
    </row>
    <row r="15" spans="1:11" ht="15.75">
      <c r="A15" s="349" t="s">
        <v>3</v>
      </c>
      <c r="B15" s="349"/>
      <c r="C15" s="349"/>
      <c r="D15" s="349"/>
      <c r="E15" s="61"/>
      <c r="F15" s="61"/>
      <c r="G15" s="62">
        <f>SUM(G10:G14)</f>
        <v>0</v>
      </c>
      <c r="H15" s="63"/>
      <c r="I15" s="63"/>
      <c r="J15" s="64"/>
      <c r="K15" s="64"/>
    </row>
    <row r="16" spans="1:11" ht="15.75">
      <c r="A16" s="350" t="s">
        <v>63</v>
      </c>
      <c r="B16" s="350"/>
      <c r="C16" s="350"/>
      <c r="D16" s="350"/>
      <c r="E16" s="350"/>
      <c r="F16" s="350"/>
      <c r="G16" s="350"/>
      <c r="H16" s="350"/>
      <c r="I16" s="350"/>
      <c r="J16" s="65"/>
      <c r="K16" s="65"/>
    </row>
    <row r="17" spans="1:11" ht="15.75">
      <c r="A17" s="351" t="s">
        <v>64</v>
      </c>
      <c r="B17" s="350"/>
      <c r="C17" s="350"/>
      <c r="D17" s="350"/>
      <c r="E17" s="350"/>
      <c r="F17" s="350"/>
      <c r="G17" s="350"/>
      <c r="H17" s="350"/>
      <c r="I17" s="350"/>
      <c r="J17" s="66"/>
      <c r="K17" s="66"/>
    </row>
    <row r="18" spans="1:11" ht="15.75">
      <c r="A18" s="67"/>
      <c r="B18" s="67"/>
      <c r="C18" s="67"/>
      <c r="D18" s="67"/>
      <c r="E18" s="67"/>
      <c r="F18" s="67"/>
      <c r="G18" s="68"/>
      <c r="H18" s="69"/>
      <c r="I18" s="69"/>
      <c r="J18" s="70"/>
      <c r="K18" s="66"/>
    </row>
    <row r="19" spans="1:11" ht="15.75">
      <c r="A19" s="71" t="s">
        <v>65</v>
      </c>
      <c r="B19" s="72"/>
      <c r="C19" s="72"/>
      <c r="D19" s="72"/>
      <c r="E19" s="72"/>
      <c r="F19" s="72"/>
      <c r="G19" s="72"/>
      <c r="H19" s="72"/>
      <c r="I19" s="73"/>
      <c r="J19" s="73"/>
      <c r="K19" s="73"/>
    </row>
    <row r="20" spans="1:11" ht="15.75">
      <c r="A20" s="71"/>
      <c r="B20" s="72"/>
      <c r="C20" s="72"/>
      <c r="D20" s="74"/>
      <c r="E20" s="74"/>
      <c r="F20" s="74"/>
      <c r="G20" s="72"/>
      <c r="H20" s="72"/>
      <c r="I20" s="52"/>
      <c r="J20" s="75"/>
      <c r="K20" s="52"/>
    </row>
    <row r="21" spans="1:11" ht="15.75">
      <c r="A21" s="352" t="s">
        <v>50</v>
      </c>
      <c r="B21" s="352" t="s">
        <v>51</v>
      </c>
      <c r="C21" s="352" t="s">
        <v>66</v>
      </c>
      <c r="D21" s="353" t="s">
        <v>2052</v>
      </c>
      <c r="E21" s="354"/>
      <c r="F21" s="354"/>
      <c r="G21" s="355"/>
      <c r="H21" s="76"/>
      <c r="I21" s="77"/>
      <c r="J21" s="77"/>
      <c r="K21" s="77"/>
    </row>
    <row r="22" spans="1:11" ht="47.25">
      <c r="A22" s="352"/>
      <c r="B22" s="352"/>
      <c r="C22" s="352"/>
      <c r="D22" s="78" t="s">
        <v>56</v>
      </c>
      <c r="E22" s="352" t="s">
        <v>57</v>
      </c>
      <c r="F22" s="352"/>
      <c r="G22" s="78" t="s">
        <v>58</v>
      </c>
      <c r="H22" s="79"/>
      <c r="I22" s="48"/>
      <c r="J22" s="48"/>
      <c r="K22" s="48"/>
    </row>
    <row r="23" spans="1:11" ht="21">
      <c r="A23" s="148" t="s">
        <v>40</v>
      </c>
      <c r="B23" s="244" t="s">
        <v>2054</v>
      </c>
      <c r="C23" s="149"/>
      <c r="D23" s="150"/>
      <c r="E23" s="356"/>
      <c r="F23" s="356"/>
      <c r="G23" s="151"/>
      <c r="H23" s="152"/>
      <c r="I23" s="48"/>
      <c r="J23" s="48"/>
      <c r="K23" s="48"/>
    </row>
    <row r="24" spans="1:11" ht="18.75">
      <c r="A24" s="148" t="s">
        <v>41</v>
      </c>
      <c r="B24" s="153"/>
      <c r="C24" s="149"/>
      <c r="D24" s="150"/>
      <c r="E24" s="356"/>
      <c r="F24" s="356"/>
      <c r="G24" s="151"/>
      <c r="H24" s="152"/>
      <c r="I24" s="48"/>
      <c r="J24" s="48"/>
      <c r="K24" s="48"/>
    </row>
    <row r="25" spans="1:11" ht="18.75">
      <c r="A25" s="148" t="s">
        <v>61</v>
      </c>
      <c r="B25" s="153"/>
      <c r="C25" s="149"/>
      <c r="D25" s="150"/>
      <c r="E25" s="358"/>
      <c r="F25" s="358"/>
      <c r="G25" s="153"/>
      <c r="H25" s="152"/>
      <c r="I25" s="48"/>
      <c r="J25" s="48"/>
      <c r="K25" s="48"/>
    </row>
    <row r="26" spans="1:11" ht="18.75">
      <c r="A26" s="148" t="s">
        <v>62</v>
      </c>
      <c r="B26" s="153"/>
      <c r="C26" s="149"/>
      <c r="D26" s="150"/>
      <c r="E26" s="358"/>
      <c r="F26" s="358"/>
      <c r="G26" s="153"/>
      <c r="H26" s="152"/>
      <c r="I26" s="48"/>
      <c r="J26" s="48"/>
      <c r="K26" s="48"/>
    </row>
    <row r="27" spans="1:11" ht="18.75">
      <c r="A27" s="148" t="s">
        <v>1842</v>
      </c>
      <c r="B27" s="153"/>
      <c r="C27" s="149"/>
      <c r="D27" s="150"/>
      <c r="E27" s="358"/>
      <c r="F27" s="358"/>
      <c r="G27" s="153"/>
      <c r="H27" s="152"/>
      <c r="I27" s="48"/>
      <c r="J27" s="48"/>
      <c r="K27" s="48"/>
    </row>
    <row r="28" spans="1:11" ht="15.75">
      <c r="A28" s="359" t="s">
        <v>3</v>
      </c>
      <c r="B28" s="359"/>
      <c r="C28" s="80"/>
      <c r="D28" s="81">
        <f>SUM(D23:D27)</f>
        <v>0</v>
      </c>
      <c r="E28" s="360">
        <f>SUM(E23:E27)</f>
        <v>0</v>
      </c>
      <c r="F28" s="360"/>
      <c r="G28" s="360"/>
      <c r="H28" s="79"/>
      <c r="I28" s="48"/>
      <c r="J28" s="48"/>
      <c r="K28" s="48"/>
    </row>
    <row r="29" spans="1:11" ht="15.75">
      <c r="A29" s="357" t="s">
        <v>67</v>
      </c>
      <c r="B29" s="357"/>
      <c r="C29" s="357"/>
      <c r="D29" s="82"/>
      <c r="E29" s="83"/>
      <c r="F29" s="83"/>
      <c r="G29" s="83"/>
      <c r="H29" s="79"/>
      <c r="I29" s="48"/>
      <c r="J29" s="48"/>
      <c r="K29" s="48"/>
    </row>
    <row r="30" spans="1:11" ht="15.75">
      <c r="A30" s="84"/>
      <c r="B30" s="79"/>
      <c r="C30" s="79"/>
      <c r="D30" s="79"/>
      <c r="E30" s="79"/>
      <c r="F30" s="79"/>
      <c r="G30" s="79"/>
      <c r="H30" s="79"/>
      <c r="I30" s="48"/>
      <c r="J30" s="48"/>
      <c r="K30" s="48"/>
    </row>
    <row r="31" spans="1:11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5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5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5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5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</row>
    <row r="36" spans="1:11" ht="15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</row>
    <row r="37" spans="1:11" ht="15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5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</sheetData>
  <sheetProtection/>
  <mergeCells count="26">
    <mergeCell ref="E23:F23"/>
    <mergeCell ref="A29:C29"/>
    <mergeCell ref="E24:F24"/>
    <mergeCell ref="E25:F25"/>
    <mergeCell ref="E26:F26"/>
    <mergeCell ref="E27:F27"/>
    <mergeCell ref="A28:B28"/>
    <mergeCell ref="E28:G28"/>
    <mergeCell ref="A15:D15"/>
    <mergeCell ref="A16:I16"/>
    <mergeCell ref="A17:I17"/>
    <mergeCell ref="A21:A22"/>
    <mergeCell ref="B21:B22"/>
    <mergeCell ref="C21:C22"/>
    <mergeCell ref="D21:G21"/>
    <mergeCell ref="E22:F22"/>
    <mergeCell ref="E8:E9"/>
    <mergeCell ref="F8:F9"/>
    <mergeCell ref="G8:I8"/>
    <mergeCell ref="C2:G2"/>
    <mergeCell ref="J8:K8"/>
    <mergeCell ref="A2:B2"/>
    <mergeCell ref="A8:A9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F7" sqref="F7:G13"/>
    </sheetView>
  </sheetViews>
  <sheetFormatPr defaultColWidth="9.140625" defaultRowHeight="12.75"/>
  <cols>
    <col min="1" max="1" width="10.421875" style="0" customWidth="1"/>
    <col min="2" max="2" width="40.57421875" style="0" customWidth="1"/>
    <col min="3" max="3" width="18.00390625" style="0" customWidth="1"/>
    <col min="4" max="4" width="28.57421875" style="0" customWidth="1"/>
    <col min="5" max="6" width="33.421875" style="0" customWidth="1"/>
    <col min="7" max="7" width="25.421875" style="0" customWidth="1"/>
  </cols>
  <sheetData>
    <row r="1" spans="1:7" ht="15.75">
      <c r="A1" s="5"/>
      <c r="B1" s="5"/>
      <c r="C1" s="5"/>
      <c r="D1" s="5"/>
      <c r="E1" s="5"/>
      <c r="F1" s="5"/>
      <c r="G1" s="11" t="s">
        <v>1793</v>
      </c>
    </row>
    <row r="2" spans="1:7" ht="15.75">
      <c r="A2" s="87" t="s">
        <v>47</v>
      </c>
      <c r="B2" s="47"/>
      <c r="C2" s="348" t="s">
        <v>1861</v>
      </c>
      <c r="D2" s="348"/>
      <c r="E2" s="348"/>
      <c r="F2" s="47"/>
      <c r="G2" s="48"/>
    </row>
    <row r="3" spans="1:7" ht="15.75">
      <c r="A3" s="361"/>
      <c r="B3" s="361"/>
      <c r="C3" s="361"/>
      <c r="D3" s="361"/>
      <c r="E3" s="361"/>
      <c r="F3" s="361"/>
      <c r="G3" s="361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362" t="s">
        <v>71</v>
      </c>
      <c r="B5" s="362"/>
      <c r="C5" s="362"/>
      <c r="D5" s="362"/>
      <c r="E5" s="362"/>
      <c r="F5" s="362"/>
      <c r="G5" s="362"/>
    </row>
    <row r="6" spans="1:7" ht="15.75">
      <c r="A6" s="5"/>
      <c r="B6" s="5"/>
      <c r="C6" s="5"/>
      <c r="D6" s="5"/>
      <c r="E6" s="5"/>
      <c r="F6" s="5"/>
      <c r="G6" s="5"/>
    </row>
    <row r="7" spans="1:7" ht="15.75">
      <c r="A7" s="347" t="s">
        <v>50</v>
      </c>
      <c r="B7" s="347" t="s">
        <v>72</v>
      </c>
      <c r="C7" s="347" t="s">
        <v>2053</v>
      </c>
      <c r="D7" s="347"/>
      <c r="E7" s="347"/>
      <c r="F7" s="347" t="s">
        <v>55</v>
      </c>
      <c r="G7" s="347"/>
    </row>
    <row r="8" spans="1:7" ht="47.25">
      <c r="A8" s="347"/>
      <c r="B8" s="347"/>
      <c r="C8" s="54" t="s">
        <v>56</v>
      </c>
      <c r="D8" s="55" t="s">
        <v>57</v>
      </c>
      <c r="E8" s="54" t="s">
        <v>58</v>
      </c>
      <c r="F8" s="242" t="s">
        <v>59</v>
      </c>
      <c r="G8" s="242" t="s">
        <v>60</v>
      </c>
    </row>
    <row r="9" spans="1:7" ht="15.75">
      <c r="A9" s="57" t="s">
        <v>40</v>
      </c>
      <c r="B9" s="88" t="s">
        <v>104</v>
      </c>
      <c r="C9" s="88">
        <v>0.4</v>
      </c>
      <c r="D9" s="88" t="s">
        <v>1843</v>
      </c>
      <c r="E9" s="88" t="s">
        <v>1844</v>
      </c>
      <c r="F9" s="88" t="s">
        <v>1845</v>
      </c>
      <c r="G9" s="243" t="s">
        <v>1846</v>
      </c>
    </row>
    <row r="10" spans="1:7" ht="15.75">
      <c r="A10" s="57" t="s">
        <v>41</v>
      </c>
      <c r="B10" s="88" t="s">
        <v>2055</v>
      </c>
      <c r="C10" s="88">
        <v>8.9</v>
      </c>
      <c r="D10" s="88" t="s">
        <v>2056</v>
      </c>
      <c r="E10" s="88" t="s">
        <v>2057</v>
      </c>
      <c r="F10" s="88" t="s">
        <v>556</v>
      </c>
      <c r="G10" s="243">
        <v>4221</v>
      </c>
    </row>
    <row r="11" spans="1:7" ht="15.75">
      <c r="A11" s="57" t="s">
        <v>61</v>
      </c>
      <c r="B11" s="88" t="s">
        <v>2055</v>
      </c>
      <c r="C11" s="88">
        <v>0.4</v>
      </c>
      <c r="D11" s="88" t="s">
        <v>1843</v>
      </c>
      <c r="E11" s="88" t="s">
        <v>2058</v>
      </c>
      <c r="F11" s="88" t="s">
        <v>549</v>
      </c>
      <c r="G11" s="243" t="s">
        <v>1563</v>
      </c>
    </row>
    <row r="12" spans="1:7" ht="15.75">
      <c r="A12" s="57" t="s">
        <v>62</v>
      </c>
      <c r="B12" s="88" t="s">
        <v>2059</v>
      </c>
      <c r="C12" s="88">
        <v>0.9</v>
      </c>
      <c r="D12" s="88" t="s">
        <v>2056</v>
      </c>
      <c r="E12" s="88" t="s">
        <v>2057</v>
      </c>
      <c r="F12" s="88" t="s">
        <v>556</v>
      </c>
      <c r="G12" s="243">
        <v>4221</v>
      </c>
    </row>
    <row r="13" spans="1:7" ht="15.75">
      <c r="A13" s="57"/>
      <c r="B13" s="88"/>
      <c r="C13" s="88"/>
      <c r="D13" s="88"/>
      <c r="E13" s="88"/>
      <c r="F13" s="88"/>
      <c r="G13" s="88"/>
    </row>
    <row r="14" spans="1:7" ht="15.75">
      <c r="A14" s="5"/>
      <c r="B14" s="5"/>
      <c r="C14" s="5"/>
      <c r="D14" s="5"/>
      <c r="E14" s="5"/>
      <c r="F14" s="5"/>
      <c r="G14" s="5"/>
    </row>
    <row r="15" spans="1:7" ht="15.75">
      <c r="A15" s="89" t="s">
        <v>73</v>
      </c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7" ht="15.75">
      <c r="A17" s="5"/>
      <c r="B17" s="5"/>
      <c r="C17" s="5"/>
      <c r="D17" s="5"/>
      <c r="E17" s="5"/>
      <c r="F17" s="5"/>
      <c r="G17" s="5"/>
    </row>
    <row r="18" spans="1:7" ht="15.75">
      <c r="A18" s="5"/>
      <c r="B18" s="5"/>
      <c r="C18" s="5"/>
      <c r="D18" s="5"/>
      <c r="E18" s="5"/>
      <c r="F18" s="5"/>
      <c r="G18" s="5"/>
    </row>
    <row r="19" spans="1:7" ht="15.75">
      <c r="A19" s="5"/>
      <c r="B19" s="5"/>
      <c r="C19" s="5"/>
      <c r="D19" s="5"/>
      <c r="E19" s="5"/>
      <c r="F19" s="5"/>
      <c r="G19" s="5"/>
    </row>
    <row r="20" spans="1:7" ht="15.75">
      <c r="A20" s="5"/>
      <c r="B20" s="5"/>
      <c r="C20" s="5"/>
      <c r="D20" s="5"/>
      <c r="E20" s="5"/>
      <c r="F20" s="5"/>
      <c r="G20" s="5"/>
    </row>
  </sheetData>
  <sheetProtection/>
  <mergeCells count="7">
    <mergeCell ref="C2:E2"/>
    <mergeCell ref="A3:G3"/>
    <mergeCell ref="A5:G5"/>
    <mergeCell ref="A7:A8"/>
    <mergeCell ref="B7:B8"/>
    <mergeCell ref="C7:E7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70.7109375" style="0" customWidth="1"/>
    <col min="2" max="2" width="15.140625" style="0" customWidth="1"/>
  </cols>
  <sheetData>
    <row r="1" spans="1:2" ht="12.75">
      <c r="A1" s="363" t="s">
        <v>74</v>
      </c>
      <c r="B1" s="363"/>
    </row>
    <row r="2" spans="1:2" ht="12.75">
      <c r="A2" s="99" t="s">
        <v>75</v>
      </c>
      <c r="B2" s="100" t="s">
        <v>52</v>
      </c>
    </row>
    <row r="3" spans="1:2" ht="12.75">
      <c r="A3" s="96" t="s">
        <v>76</v>
      </c>
      <c r="B3" s="97" t="s">
        <v>77</v>
      </c>
    </row>
    <row r="4" spans="1:2" ht="12.75">
      <c r="A4" s="96" t="s">
        <v>78</v>
      </c>
      <c r="B4" s="97" t="s">
        <v>79</v>
      </c>
    </row>
    <row r="5" spans="1:2" ht="12.75">
      <c r="A5" s="96" t="s">
        <v>80</v>
      </c>
      <c r="B5" s="97" t="s">
        <v>81</v>
      </c>
    </row>
    <row r="6" spans="1:2" ht="12.75">
      <c r="A6" s="96" t="s">
        <v>82</v>
      </c>
      <c r="B6" s="97" t="s">
        <v>83</v>
      </c>
    </row>
    <row r="7" spans="1:2" ht="12.75">
      <c r="A7" s="96" t="s">
        <v>84</v>
      </c>
      <c r="B7" s="97" t="s">
        <v>85</v>
      </c>
    </row>
    <row r="8" spans="1:2" ht="12.75">
      <c r="A8" s="96" t="s">
        <v>86</v>
      </c>
      <c r="B8" s="97" t="s">
        <v>87</v>
      </c>
    </row>
    <row r="9" spans="1:2" ht="12.75">
      <c r="A9" s="96" t="s">
        <v>88</v>
      </c>
      <c r="B9" s="97" t="s">
        <v>89</v>
      </c>
    </row>
    <row r="10" spans="1:2" ht="12.75">
      <c r="A10" s="96" t="s">
        <v>90</v>
      </c>
      <c r="B10" s="97" t="s">
        <v>91</v>
      </c>
    </row>
    <row r="11" spans="1:2" ht="12.75">
      <c r="A11" s="96" t="s">
        <v>92</v>
      </c>
      <c r="B11" s="97" t="s">
        <v>93</v>
      </c>
    </row>
    <row r="12" spans="1:2" ht="12.75">
      <c r="A12" s="96" t="s">
        <v>94</v>
      </c>
      <c r="B12" s="97" t="s">
        <v>95</v>
      </c>
    </row>
    <row r="13" spans="1:2" ht="12.75">
      <c r="A13" s="96" t="s">
        <v>96</v>
      </c>
      <c r="B13" s="97" t="s">
        <v>97</v>
      </c>
    </row>
    <row r="14" spans="1:2" ht="12.75">
      <c r="A14" s="96" t="s">
        <v>98</v>
      </c>
      <c r="B14" s="97" t="s">
        <v>99</v>
      </c>
    </row>
    <row r="15" spans="1:2" ht="12.75">
      <c r="A15" s="96" t="s">
        <v>100</v>
      </c>
      <c r="B15" s="97" t="s">
        <v>101</v>
      </c>
    </row>
    <row r="16" spans="1:2" ht="12.75">
      <c r="A16" s="96" t="s">
        <v>102</v>
      </c>
      <c r="B16" s="97" t="s">
        <v>103</v>
      </c>
    </row>
    <row r="17" spans="1:2" ht="12.75">
      <c r="A17" s="96" t="s">
        <v>104</v>
      </c>
      <c r="B17" s="97" t="s">
        <v>105</v>
      </c>
    </row>
    <row r="18" spans="1:2" ht="12.75">
      <c r="A18" s="96" t="s">
        <v>106</v>
      </c>
      <c r="B18" s="97" t="s">
        <v>107</v>
      </c>
    </row>
    <row r="19" spans="1:2" ht="12.75">
      <c r="A19" s="96" t="s">
        <v>108</v>
      </c>
      <c r="B19" s="97" t="s">
        <v>109</v>
      </c>
    </row>
    <row r="20" spans="1:2" ht="12.75">
      <c r="A20" s="96" t="s">
        <v>110</v>
      </c>
      <c r="B20" s="97" t="s">
        <v>111</v>
      </c>
    </row>
    <row r="21" spans="1:2" ht="12.75">
      <c r="A21" s="96" t="s">
        <v>112</v>
      </c>
      <c r="B21" s="97" t="s">
        <v>113</v>
      </c>
    </row>
    <row r="22" spans="1:2" ht="12.75">
      <c r="A22" s="96" t="s">
        <v>114</v>
      </c>
      <c r="B22" s="97" t="s">
        <v>115</v>
      </c>
    </row>
    <row r="23" spans="1:2" ht="12.75">
      <c r="A23" s="96" t="s">
        <v>116</v>
      </c>
      <c r="B23" s="97" t="s">
        <v>117</v>
      </c>
    </row>
    <row r="24" spans="1:2" ht="12.75">
      <c r="A24" s="96" t="s">
        <v>118</v>
      </c>
      <c r="B24" s="97" t="s">
        <v>119</v>
      </c>
    </row>
    <row r="25" spans="1:2" ht="12.75">
      <c r="A25" s="96" t="s">
        <v>120</v>
      </c>
      <c r="B25" s="97" t="s">
        <v>121</v>
      </c>
    </row>
    <row r="26" spans="1:2" ht="12.75">
      <c r="A26" s="96" t="s">
        <v>122</v>
      </c>
      <c r="B26" s="97" t="s">
        <v>123</v>
      </c>
    </row>
    <row r="27" spans="1:2" ht="12.75">
      <c r="A27" s="96" t="s">
        <v>124</v>
      </c>
      <c r="B27" s="97" t="s">
        <v>125</v>
      </c>
    </row>
    <row r="28" spans="1:2" ht="12.75">
      <c r="A28" s="96" t="s">
        <v>126</v>
      </c>
      <c r="B28" s="97" t="s">
        <v>127</v>
      </c>
    </row>
    <row r="29" spans="1:2" ht="12.75">
      <c r="A29" s="96" t="s">
        <v>128</v>
      </c>
      <c r="B29" s="97" t="s">
        <v>129</v>
      </c>
    </row>
    <row r="30" spans="1:2" ht="12.75">
      <c r="A30" s="96" t="s">
        <v>130</v>
      </c>
      <c r="B30" s="97" t="s">
        <v>131</v>
      </c>
    </row>
    <row r="31" spans="1:2" ht="12.75">
      <c r="A31" s="96" t="s">
        <v>132</v>
      </c>
      <c r="B31" s="97" t="s">
        <v>133</v>
      </c>
    </row>
    <row r="32" spans="1:2" ht="12.75">
      <c r="A32" s="96" t="s">
        <v>134</v>
      </c>
      <c r="B32" s="97" t="s">
        <v>135</v>
      </c>
    </row>
    <row r="33" spans="1:2" ht="12.75">
      <c r="A33" s="96" t="s">
        <v>136</v>
      </c>
      <c r="B33" s="97" t="s">
        <v>137</v>
      </c>
    </row>
    <row r="34" spans="1:2" ht="12.75">
      <c r="A34" s="96" t="s">
        <v>138</v>
      </c>
      <c r="B34" s="97" t="s">
        <v>139</v>
      </c>
    </row>
    <row r="35" spans="1:2" ht="12.75">
      <c r="A35" s="96" t="s">
        <v>140</v>
      </c>
      <c r="B35" s="97" t="s">
        <v>141</v>
      </c>
    </row>
    <row r="36" spans="1:2" ht="12.75">
      <c r="A36" s="96" t="s">
        <v>142</v>
      </c>
      <c r="B36" s="97" t="s">
        <v>143</v>
      </c>
    </row>
    <row r="37" spans="1:2" ht="12.75">
      <c r="A37" s="96" t="s">
        <v>144</v>
      </c>
      <c r="B37" s="97" t="s">
        <v>145</v>
      </c>
    </row>
    <row r="38" spans="1:2" ht="12.75">
      <c r="A38" s="96" t="s">
        <v>146</v>
      </c>
      <c r="B38" s="97" t="s">
        <v>147</v>
      </c>
    </row>
    <row r="39" spans="1:2" ht="12.75">
      <c r="A39" s="96" t="s">
        <v>148</v>
      </c>
      <c r="B39" s="97" t="s">
        <v>149</v>
      </c>
    </row>
    <row r="40" spans="1:2" ht="12.75">
      <c r="A40" s="96" t="s">
        <v>150</v>
      </c>
      <c r="B40" s="97" t="s">
        <v>151</v>
      </c>
    </row>
    <row r="41" spans="1:2" ht="12.75">
      <c r="A41" s="96" t="s">
        <v>152</v>
      </c>
      <c r="B41" s="97" t="s">
        <v>153</v>
      </c>
    </row>
    <row r="42" spans="1:2" ht="12.75">
      <c r="A42" s="96" t="s">
        <v>154</v>
      </c>
      <c r="B42" s="97" t="s">
        <v>155</v>
      </c>
    </row>
    <row r="43" spans="1:2" ht="12.75">
      <c r="A43" s="96" t="s">
        <v>156</v>
      </c>
      <c r="B43" s="97" t="s">
        <v>157</v>
      </c>
    </row>
    <row r="44" spans="1:2" ht="12.75">
      <c r="A44" s="96" t="s">
        <v>158</v>
      </c>
      <c r="B44" s="97" t="s">
        <v>159</v>
      </c>
    </row>
    <row r="45" spans="1:2" ht="12.75">
      <c r="A45" s="96" t="s">
        <v>160</v>
      </c>
      <c r="B45" s="97" t="s">
        <v>161</v>
      </c>
    </row>
    <row r="46" spans="1:2" ht="12.75">
      <c r="A46" s="96" t="s">
        <v>162</v>
      </c>
      <c r="B46" s="97" t="s">
        <v>163</v>
      </c>
    </row>
    <row r="47" spans="1:2" ht="12.75">
      <c r="A47" s="96" t="s">
        <v>164</v>
      </c>
      <c r="B47" s="97" t="s">
        <v>165</v>
      </c>
    </row>
    <row r="48" spans="1:2" ht="12.75">
      <c r="A48" s="96" t="s">
        <v>166</v>
      </c>
      <c r="B48" s="97" t="s">
        <v>167</v>
      </c>
    </row>
    <row r="49" spans="1:2" ht="12.75">
      <c r="A49" s="96" t="s">
        <v>168</v>
      </c>
      <c r="B49" s="97" t="s">
        <v>169</v>
      </c>
    </row>
    <row r="50" spans="1:2" ht="12.75">
      <c r="A50" s="96" t="s">
        <v>170</v>
      </c>
      <c r="B50" s="97" t="s">
        <v>171</v>
      </c>
    </row>
    <row r="51" spans="1:2" ht="12.75">
      <c r="A51" s="96" t="s">
        <v>172</v>
      </c>
      <c r="B51" s="97" t="s">
        <v>173</v>
      </c>
    </row>
    <row r="52" spans="1:2" ht="12.75">
      <c r="A52" s="96" t="s">
        <v>174</v>
      </c>
      <c r="B52" s="97" t="s">
        <v>175</v>
      </c>
    </row>
    <row r="53" spans="1:2" ht="12.75">
      <c r="A53" s="96" t="s">
        <v>176</v>
      </c>
      <c r="B53" s="97" t="s">
        <v>177</v>
      </c>
    </row>
    <row r="54" spans="1:2" ht="12.75">
      <c r="A54" s="96" t="s">
        <v>178</v>
      </c>
      <c r="B54" s="97" t="s">
        <v>179</v>
      </c>
    </row>
    <row r="55" spans="1:2" ht="12.75">
      <c r="A55" s="96" t="s">
        <v>180</v>
      </c>
      <c r="B55" s="97" t="s">
        <v>181</v>
      </c>
    </row>
    <row r="56" spans="1:2" ht="12.75">
      <c r="A56" s="96" t="s">
        <v>182</v>
      </c>
      <c r="B56" s="97" t="s">
        <v>183</v>
      </c>
    </row>
    <row r="57" spans="1:2" ht="12.75">
      <c r="A57" s="96" t="s">
        <v>184</v>
      </c>
      <c r="B57" s="97" t="s">
        <v>185</v>
      </c>
    </row>
    <row r="58" spans="1:2" ht="12.75">
      <c r="A58" s="96" t="s">
        <v>186</v>
      </c>
      <c r="B58" s="97" t="s">
        <v>187</v>
      </c>
    </row>
    <row r="59" spans="1:2" ht="12.75">
      <c r="A59" s="96" t="s">
        <v>188</v>
      </c>
      <c r="B59" s="97" t="s">
        <v>189</v>
      </c>
    </row>
    <row r="60" spans="1:2" ht="12.75">
      <c r="A60" s="96" t="s">
        <v>190</v>
      </c>
      <c r="B60" s="97" t="s">
        <v>191</v>
      </c>
    </row>
    <row r="61" spans="1:2" ht="12.75">
      <c r="A61" s="96" t="s">
        <v>192</v>
      </c>
      <c r="B61" s="97" t="s">
        <v>193</v>
      </c>
    </row>
    <row r="62" spans="1:2" ht="12.75">
      <c r="A62" s="96" t="s">
        <v>194</v>
      </c>
      <c r="B62" s="97" t="s">
        <v>195</v>
      </c>
    </row>
    <row r="63" spans="1:2" ht="12.75">
      <c r="A63" s="96" t="s">
        <v>196</v>
      </c>
      <c r="B63" s="97" t="s">
        <v>197</v>
      </c>
    </row>
    <row r="64" spans="1:2" ht="12.75">
      <c r="A64" s="96" t="s">
        <v>198</v>
      </c>
      <c r="B64" s="97" t="s">
        <v>199</v>
      </c>
    </row>
    <row r="65" spans="1:2" ht="12.75">
      <c r="A65" s="96" t="s">
        <v>200</v>
      </c>
      <c r="B65" s="97" t="s">
        <v>201</v>
      </c>
    </row>
    <row r="66" spans="1:2" ht="12.75">
      <c r="A66" s="96" t="s">
        <v>202</v>
      </c>
      <c r="B66" s="97" t="s">
        <v>203</v>
      </c>
    </row>
    <row r="67" spans="1:2" ht="12.75">
      <c r="A67" s="96" t="s">
        <v>204</v>
      </c>
      <c r="B67" s="97" t="s">
        <v>205</v>
      </c>
    </row>
    <row r="68" spans="1:2" ht="12.75">
      <c r="A68" s="96" t="s">
        <v>206</v>
      </c>
      <c r="B68" s="97" t="s">
        <v>207</v>
      </c>
    </row>
    <row r="69" spans="1:2" ht="12.75">
      <c r="A69" s="96" t="s">
        <v>208</v>
      </c>
      <c r="B69" s="97" t="s">
        <v>209</v>
      </c>
    </row>
    <row r="70" spans="1:2" ht="12.75">
      <c r="A70" s="96" t="s">
        <v>210</v>
      </c>
      <c r="B70" s="97" t="s">
        <v>211</v>
      </c>
    </row>
    <row r="71" spans="1:2" ht="12.75">
      <c r="A71" s="96" t="s">
        <v>212</v>
      </c>
      <c r="B71" s="97" t="s">
        <v>213</v>
      </c>
    </row>
    <row r="72" spans="1:2" ht="12.75">
      <c r="A72" s="96" t="s">
        <v>214</v>
      </c>
      <c r="B72" s="97" t="s">
        <v>215</v>
      </c>
    </row>
    <row r="73" spans="1:2" ht="12.75">
      <c r="A73" s="96" t="s">
        <v>216</v>
      </c>
      <c r="B73" s="97" t="s">
        <v>217</v>
      </c>
    </row>
    <row r="74" spans="1:2" ht="12.75">
      <c r="A74" s="96" t="s">
        <v>218</v>
      </c>
      <c r="B74" s="97" t="s">
        <v>219</v>
      </c>
    </row>
    <row r="75" spans="1:2" ht="12.75">
      <c r="A75" s="96" t="s">
        <v>220</v>
      </c>
      <c r="B75" s="97" t="s">
        <v>221</v>
      </c>
    </row>
    <row r="76" spans="1:2" ht="12.75">
      <c r="A76" s="96" t="s">
        <v>222</v>
      </c>
      <c r="B76" s="97" t="s">
        <v>223</v>
      </c>
    </row>
    <row r="77" spans="1:2" ht="12.75">
      <c r="A77" s="96" t="s">
        <v>224</v>
      </c>
      <c r="B77" s="97" t="s">
        <v>225</v>
      </c>
    </row>
    <row r="78" spans="1:2" ht="12.75">
      <c r="A78" s="96" t="s">
        <v>226</v>
      </c>
      <c r="B78" s="97" t="s">
        <v>227</v>
      </c>
    </row>
    <row r="79" spans="1:2" ht="12.75">
      <c r="A79" s="96" t="s">
        <v>228</v>
      </c>
      <c r="B79" s="97" t="s">
        <v>229</v>
      </c>
    </row>
    <row r="80" spans="1:2" ht="12.75">
      <c r="A80" s="96" t="s">
        <v>230</v>
      </c>
      <c r="B80" s="97" t="s">
        <v>231</v>
      </c>
    </row>
    <row r="81" spans="1:2" ht="12.75">
      <c r="A81" s="96" t="s">
        <v>232</v>
      </c>
      <c r="B81" s="97" t="s">
        <v>233</v>
      </c>
    </row>
    <row r="82" spans="1:2" ht="12.75">
      <c r="A82" s="96" t="s">
        <v>234</v>
      </c>
      <c r="B82" s="97" t="s">
        <v>235</v>
      </c>
    </row>
    <row r="83" spans="1:2" ht="12.75">
      <c r="A83" s="96" t="s">
        <v>236</v>
      </c>
      <c r="B83" s="97" t="s">
        <v>237</v>
      </c>
    </row>
    <row r="84" spans="1:2" ht="12.75">
      <c r="A84" s="96" t="s">
        <v>238</v>
      </c>
      <c r="B84" s="97" t="s">
        <v>239</v>
      </c>
    </row>
    <row r="85" spans="1:2" ht="12.75">
      <c r="A85" s="96" t="s">
        <v>240</v>
      </c>
      <c r="B85" s="97" t="s">
        <v>241</v>
      </c>
    </row>
    <row r="86" spans="1:2" ht="12.75">
      <c r="A86" s="96" t="s">
        <v>242</v>
      </c>
      <c r="B86" s="97" t="s">
        <v>243</v>
      </c>
    </row>
    <row r="87" spans="1:2" ht="12.75">
      <c r="A87" s="96" t="s">
        <v>244</v>
      </c>
      <c r="B87" s="97" t="s">
        <v>245</v>
      </c>
    </row>
    <row r="88" spans="1:2" ht="12.75">
      <c r="A88" s="96" t="s">
        <v>246</v>
      </c>
      <c r="B88" s="97" t="s">
        <v>247</v>
      </c>
    </row>
    <row r="89" spans="1:2" ht="12.75">
      <c r="A89" s="96" t="s">
        <v>248</v>
      </c>
      <c r="B89" s="97" t="s">
        <v>249</v>
      </c>
    </row>
    <row r="90" spans="1:2" ht="12.75">
      <c r="A90" s="96" t="s">
        <v>250</v>
      </c>
      <c r="B90" s="97" t="s">
        <v>251</v>
      </c>
    </row>
    <row r="91" spans="1:2" ht="12.75">
      <c r="A91" s="96" t="s">
        <v>252</v>
      </c>
      <c r="B91" s="97" t="s">
        <v>253</v>
      </c>
    </row>
    <row r="92" spans="1:2" ht="12.75">
      <c r="A92" s="96" t="s">
        <v>254</v>
      </c>
      <c r="B92" s="97" t="s">
        <v>255</v>
      </c>
    </row>
    <row r="93" spans="1:2" ht="12.75">
      <c r="A93" s="96" t="s">
        <v>256</v>
      </c>
      <c r="B93" s="97" t="s">
        <v>257</v>
      </c>
    </row>
    <row r="94" spans="1:2" ht="12.75">
      <c r="A94" s="96" t="s">
        <v>258</v>
      </c>
      <c r="B94" s="97" t="s">
        <v>259</v>
      </c>
    </row>
    <row r="95" spans="1:2" ht="12.75">
      <c r="A95" s="96" t="s">
        <v>260</v>
      </c>
      <c r="B95" s="97" t="s">
        <v>261</v>
      </c>
    </row>
    <row r="96" spans="1:2" ht="12.75">
      <c r="A96" s="96" t="s">
        <v>262</v>
      </c>
      <c r="B96" s="97" t="s">
        <v>263</v>
      </c>
    </row>
    <row r="97" spans="1:2" ht="12.75">
      <c r="A97" s="96" t="s">
        <v>264</v>
      </c>
      <c r="B97" s="97" t="s">
        <v>265</v>
      </c>
    </row>
    <row r="98" spans="1:2" ht="12.75">
      <c r="A98" s="96" t="s">
        <v>266</v>
      </c>
      <c r="B98" s="97" t="s">
        <v>267</v>
      </c>
    </row>
    <row r="99" spans="1:2" ht="12.75">
      <c r="A99" s="96" t="s">
        <v>268</v>
      </c>
      <c r="B99" s="97" t="s">
        <v>269</v>
      </c>
    </row>
    <row r="100" spans="1:2" ht="12.75">
      <c r="A100" s="96" t="s">
        <v>270</v>
      </c>
      <c r="B100" s="97" t="s">
        <v>271</v>
      </c>
    </row>
    <row r="101" spans="1:2" ht="12.75">
      <c r="A101" s="96" t="s">
        <v>272</v>
      </c>
      <c r="B101" s="97" t="s">
        <v>273</v>
      </c>
    </row>
    <row r="102" spans="1:2" ht="12.75">
      <c r="A102" s="96" t="s">
        <v>274</v>
      </c>
      <c r="B102" s="97" t="s">
        <v>275</v>
      </c>
    </row>
    <row r="103" spans="1:2" ht="12.75">
      <c r="A103" s="96" t="s">
        <v>276</v>
      </c>
      <c r="B103" s="97" t="s">
        <v>277</v>
      </c>
    </row>
    <row r="104" spans="1:2" ht="12.75">
      <c r="A104" s="96" t="s">
        <v>278</v>
      </c>
      <c r="B104" s="97" t="s">
        <v>279</v>
      </c>
    </row>
    <row r="105" spans="1:2" ht="12.75">
      <c r="A105" s="96" t="s">
        <v>280</v>
      </c>
      <c r="B105" s="97" t="s">
        <v>281</v>
      </c>
    </row>
    <row r="106" spans="1:2" ht="12.75">
      <c r="A106" s="96" t="s">
        <v>282</v>
      </c>
      <c r="B106" s="97" t="s">
        <v>283</v>
      </c>
    </row>
    <row r="107" spans="1:2" ht="12.75">
      <c r="A107" s="96" t="s">
        <v>284</v>
      </c>
      <c r="B107" s="97" t="s">
        <v>285</v>
      </c>
    </row>
    <row r="108" spans="1:2" ht="12.75">
      <c r="A108" s="96" t="s">
        <v>286</v>
      </c>
      <c r="B108" s="97" t="s">
        <v>287</v>
      </c>
    </row>
    <row r="109" spans="1:2" ht="12.75">
      <c r="A109" s="96" t="s">
        <v>288</v>
      </c>
      <c r="B109" s="97" t="s">
        <v>289</v>
      </c>
    </row>
    <row r="110" spans="1:2" ht="12.75">
      <c r="A110" s="96" t="s">
        <v>290</v>
      </c>
      <c r="B110" s="97" t="s">
        <v>291</v>
      </c>
    </row>
    <row r="111" spans="1:2" ht="12.75">
      <c r="A111" s="96" t="s">
        <v>292</v>
      </c>
      <c r="B111" s="97" t="s">
        <v>293</v>
      </c>
    </row>
    <row r="112" spans="1:2" ht="12.75">
      <c r="A112" s="96" t="s">
        <v>294</v>
      </c>
      <c r="B112" s="97" t="s">
        <v>295</v>
      </c>
    </row>
    <row r="113" spans="1:2" ht="12.75">
      <c r="A113" s="96" t="s">
        <v>296</v>
      </c>
      <c r="B113" s="97" t="s">
        <v>297</v>
      </c>
    </row>
    <row r="114" spans="1:2" ht="12.75">
      <c r="A114" s="96" t="s">
        <v>298</v>
      </c>
      <c r="B114" s="97" t="s">
        <v>299</v>
      </c>
    </row>
    <row r="115" spans="1:2" ht="12.75">
      <c r="A115" s="96" t="s">
        <v>300</v>
      </c>
      <c r="B115" s="97" t="s">
        <v>301</v>
      </c>
    </row>
    <row r="116" spans="1:2" ht="12.75">
      <c r="A116" s="96" t="s">
        <v>302</v>
      </c>
      <c r="B116" s="97" t="s">
        <v>303</v>
      </c>
    </row>
    <row r="117" spans="1:2" ht="12.75">
      <c r="A117" s="96" t="s">
        <v>304</v>
      </c>
      <c r="B117" s="97" t="s">
        <v>305</v>
      </c>
    </row>
    <row r="118" spans="1:2" ht="12.75">
      <c r="A118" s="96" t="s">
        <v>306</v>
      </c>
      <c r="B118" s="97" t="s">
        <v>307</v>
      </c>
    </row>
    <row r="119" spans="1:2" ht="12.75">
      <c r="A119" s="96" t="s">
        <v>308</v>
      </c>
      <c r="B119" s="97" t="s">
        <v>309</v>
      </c>
    </row>
    <row r="120" spans="1:2" ht="12.75">
      <c r="A120" s="96" t="s">
        <v>310</v>
      </c>
      <c r="B120" s="97" t="s">
        <v>311</v>
      </c>
    </row>
    <row r="121" spans="1:2" ht="12.75">
      <c r="A121" s="96" t="s">
        <v>312</v>
      </c>
      <c r="B121" s="97" t="s">
        <v>313</v>
      </c>
    </row>
    <row r="122" spans="1:2" ht="12.75">
      <c r="A122" s="96" t="s">
        <v>314</v>
      </c>
      <c r="B122" s="97" t="s">
        <v>315</v>
      </c>
    </row>
    <row r="123" spans="1:2" ht="12.75">
      <c r="A123" s="96" t="s">
        <v>316</v>
      </c>
      <c r="B123" s="97" t="s">
        <v>317</v>
      </c>
    </row>
    <row r="124" spans="1:2" ht="12.75">
      <c r="A124" s="96" t="s">
        <v>318</v>
      </c>
      <c r="B124" s="97" t="s">
        <v>319</v>
      </c>
    </row>
    <row r="125" spans="1:2" ht="12.75">
      <c r="A125" s="96" t="s">
        <v>320</v>
      </c>
      <c r="B125" s="97" t="s">
        <v>321</v>
      </c>
    </row>
    <row r="126" spans="1:2" ht="12.75">
      <c r="A126" s="96" t="s">
        <v>322</v>
      </c>
      <c r="B126" s="97" t="s">
        <v>323</v>
      </c>
    </row>
    <row r="127" spans="1:2" ht="12.75">
      <c r="A127" s="96" t="s">
        <v>324</v>
      </c>
      <c r="B127" s="97" t="s">
        <v>325</v>
      </c>
    </row>
    <row r="128" spans="1:2" ht="12.75">
      <c r="A128" s="96" t="s">
        <v>326</v>
      </c>
      <c r="B128" s="97" t="s">
        <v>327</v>
      </c>
    </row>
    <row r="129" spans="1:2" ht="12.75">
      <c r="A129" s="96" t="s">
        <v>328</v>
      </c>
      <c r="B129" s="97" t="s">
        <v>329</v>
      </c>
    </row>
    <row r="130" spans="1:2" ht="12.75">
      <c r="A130" s="96" t="s">
        <v>330</v>
      </c>
      <c r="B130" s="97" t="s">
        <v>331</v>
      </c>
    </row>
    <row r="131" spans="1:2" ht="12.75">
      <c r="A131" s="96" t="s">
        <v>332</v>
      </c>
      <c r="B131" s="97" t="s">
        <v>333</v>
      </c>
    </row>
    <row r="132" spans="1:2" ht="12.75">
      <c r="A132" s="96" t="s">
        <v>334</v>
      </c>
      <c r="B132" s="97" t="s">
        <v>335</v>
      </c>
    </row>
    <row r="133" spans="1:2" ht="12.75">
      <c r="A133" s="96" t="s">
        <v>336</v>
      </c>
      <c r="B133" s="97" t="s">
        <v>337</v>
      </c>
    </row>
    <row r="134" spans="1:2" ht="12.75">
      <c r="A134" s="96" t="s">
        <v>338</v>
      </c>
      <c r="B134" s="97" t="s">
        <v>339</v>
      </c>
    </row>
    <row r="135" spans="1:2" ht="12.75">
      <c r="A135" s="96" t="s">
        <v>340</v>
      </c>
      <c r="B135" s="97" t="s">
        <v>341</v>
      </c>
    </row>
    <row r="136" spans="1:2" ht="12.75">
      <c r="A136" s="96" t="s">
        <v>342</v>
      </c>
      <c r="B136" s="97" t="s">
        <v>343</v>
      </c>
    </row>
    <row r="137" spans="1:2" ht="12.75">
      <c r="A137" s="96" t="s">
        <v>344</v>
      </c>
      <c r="B137" s="97" t="s">
        <v>345</v>
      </c>
    </row>
    <row r="138" spans="1:2" ht="12.75">
      <c r="A138" s="96" t="s">
        <v>346</v>
      </c>
      <c r="B138" s="97" t="s">
        <v>347</v>
      </c>
    </row>
    <row r="139" spans="1:2" ht="12.75">
      <c r="A139" s="96" t="s">
        <v>348</v>
      </c>
      <c r="B139" s="97" t="s">
        <v>349</v>
      </c>
    </row>
    <row r="140" spans="1:2" ht="12.75">
      <c r="A140" s="96" t="s">
        <v>350</v>
      </c>
      <c r="B140" s="97" t="s">
        <v>351</v>
      </c>
    </row>
    <row r="141" spans="1:2" ht="12.75">
      <c r="A141" s="96" t="s">
        <v>352</v>
      </c>
      <c r="B141" s="97" t="s">
        <v>353</v>
      </c>
    </row>
    <row r="142" spans="1:2" ht="12.75">
      <c r="A142" s="96" t="s">
        <v>354</v>
      </c>
      <c r="B142" s="97" t="s">
        <v>355</v>
      </c>
    </row>
    <row r="143" spans="1:2" ht="12.75">
      <c r="A143" s="96" t="s">
        <v>356</v>
      </c>
      <c r="B143" s="97" t="s">
        <v>357</v>
      </c>
    </row>
    <row r="144" spans="1:2" ht="12.75">
      <c r="A144" s="96" t="s">
        <v>358</v>
      </c>
      <c r="B144" s="97" t="s">
        <v>359</v>
      </c>
    </row>
    <row r="145" spans="1:2" ht="12.75">
      <c r="A145" s="96" t="s">
        <v>360</v>
      </c>
      <c r="B145" s="97" t="s">
        <v>361</v>
      </c>
    </row>
    <row r="146" spans="1:2" ht="12.75">
      <c r="A146" s="96" t="s">
        <v>362</v>
      </c>
      <c r="B146" s="97" t="s">
        <v>363</v>
      </c>
    </row>
    <row r="147" spans="1:2" ht="12.75">
      <c r="A147" s="96" t="s">
        <v>364</v>
      </c>
      <c r="B147" s="97" t="s">
        <v>365</v>
      </c>
    </row>
    <row r="148" spans="1:2" ht="12.75">
      <c r="A148" s="96" t="s">
        <v>366</v>
      </c>
      <c r="B148" s="97" t="s">
        <v>367</v>
      </c>
    </row>
    <row r="149" spans="1:2" ht="12.75">
      <c r="A149" s="96" t="s">
        <v>368</v>
      </c>
      <c r="B149" s="97" t="s">
        <v>369</v>
      </c>
    </row>
    <row r="150" spans="1:2" ht="12.75">
      <c r="A150" s="96" t="s">
        <v>370</v>
      </c>
      <c r="B150" s="97" t="s">
        <v>371</v>
      </c>
    </row>
    <row r="151" spans="1:2" ht="12.75">
      <c r="A151" s="96" t="s">
        <v>372</v>
      </c>
      <c r="B151" s="97" t="s">
        <v>373</v>
      </c>
    </row>
    <row r="152" spans="1:2" ht="12.75">
      <c r="A152" s="96" t="s">
        <v>374</v>
      </c>
      <c r="B152" s="97" t="s">
        <v>375</v>
      </c>
    </row>
    <row r="153" spans="1:2" ht="12.75">
      <c r="A153" s="96" t="s">
        <v>376</v>
      </c>
      <c r="B153" s="97" t="s">
        <v>377</v>
      </c>
    </row>
    <row r="154" spans="1:2" ht="12.75">
      <c r="A154" s="96" t="s">
        <v>378</v>
      </c>
      <c r="B154" s="97" t="s">
        <v>379</v>
      </c>
    </row>
    <row r="155" spans="1:2" ht="12.75">
      <c r="A155" s="96" t="s">
        <v>380</v>
      </c>
      <c r="B155" s="97" t="s">
        <v>381</v>
      </c>
    </row>
    <row r="156" spans="1:2" ht="12.75">
      <c r="A156" s="96" t="s">
        <v>382</v>
      </c>
      <c r="B156" s="97" t="s">
        <v>383</v>
      </c>
    </row>
    <row r="157" spans="1:2" ht="12.75">
      <c r="A157" s="96" t="s">
        <v>384</v>
      </c>
      <c r="B157" s="97" t="s">
        <v>385</v>
      </c>
    </row>
    <row r="158" spans="1:2" ht="12.75">
      <c r="A158" s="96" t="s">
        <v>386</v>
      </c>
      <c r="B158" s="97" t="s">
        <v>387</v>
      </c>
    </row>
    <row r="159" spans="1:2" ht="12.75">
      <c r="A159" s="96" t="s">
        <v>388</v>
      </c>
      <c r="B159" s="97" t="s">
        <v>389</v>
      </c>
    </row>
    <row r="160" spans="1:2" ht="12.75">
      <c r="A160" s="96" t="s">
        <v>390</v>
      </c>
      <c r="B160" s="97" t="s">
        <v>391</v>
      </c>
    </row>
    <row r="161" spans="1:2" ht="12.75">
      <c r="A161" s="96" t="s">
        <v>392</v>
      </c>
      <c r="B161" s="97" t="s">
        <v>393</v>
      </c>
    </row>
    <row r="162" spans="1:2" ht="12.75">
      <c r="A162" s="96" t="s">
        <v>394</v>
      </c>
      <c r="B162" s="97" t="s">
        <v>395</v>
      </c>
    </row>
    <row r="163" spans="1:2" ht="12.75">
      <c r="A163" s="96" t="s">
        <v>396</v>
      </c>
      <c r="B163" s="97" t="s">
        <v>397</v>
      </c>
    </row>
    <row r="164" spans="1:2" ht="12.75">
      <c r="A164" s="96" t="s">
        <v>398</v>
      </c>
      <c r="B164" s="97" t="s">
        <v>399</v>
      </c>
    </row>
    <row r="165" spans="1:2" ht="12.75">
      <c r="A165" s="96" t="s">
        <v>400</v>
      </c>
      <c r="B165" s="97" t="s">
        <v>401</v>
      </c>
    </row>
    <row r="166" spans="1:2" ht="12.75">
      <c r="A166" s="96" t="s">
        <v>402</v>
      </c>
      <c r="B166" s="97" t="s">
        <v>403</v>
      </c>
    </row>
    <row r="167" spans="1:2" ht="12.75">
      <c r="A167" s="96" t="s">
        <v>404</v>
      </c>
      <c r="B167" s="97" t="s">
        <v>405</v>
      </c>
    </row>
    <row r="168" spans="1:2" ht="12.75">
      <c r="A168" s="96" t="s">
        <v>406</v>
      </c>
      <c r="B168" s="97" t="s">
        <v>407</v>
      </c>
    </row>
    <row r="169" spans="1:2" ht="12.75">
      <c r="A169" s="96" t="s">
        <v>408</v>
      </c>
      <c r="B169" s="97" t="s">
        <v>409</v>
      </c>
    </row>
    <row r="170" spans="1:2" ht="12.75">
      <c r="A170" s="96" t="s">
        <v>410</v>
      </c>
      <c r="B170" s="97" t="s">
        <v>411</v>
      </c>
    </row>
    <row r="171" spans="1:2" ht="12.75">
      <c r="A171" s="96" t="s">
        <v>412</v>
      </c>
      <c r="B171" s="97" t="s">
        <v>413</v>
      </c>
    </row>
    <row r="172" spans="1:2" ht="12.75">
      <c r="A172" s="96" t="s">
        <v>414</v>
      </c>
      <c r="B172" s="97" t="s">
        <v>415</v>
      </c>
    </row>
    <row r="173" spans="1:2" ht="12.75">
      <c r="A173" s="96" t="s">
        <v>416</v>
      </c>
      <c r="B173" s="97" t="s">
        <v>417</v>
      </c>
    </row>
    <row r="174" spans="1:2" ht="12.75">
      <c r="A174" s="96" t="s">
        <v>418</v>
      </c>
      <c r="B174" s="97" t="s">
        <v>419</v>
      </c>
    </row>
    <row r="175" spans="1:2" ht="12.75">
      <c r="A175" s="96" t="s">
        <v>420</v>
      </c>
      <c r="B175" s="97" t="s">
        <v>421</v>
      </c>
    </row>
    <row r="176" spans="1:2" ht="12.75">
      <c r="A176" s="96" t="s">
        <v>422</v>
      </c>
      <c r="B176" s="97" t="s">
        <v>423</v>
      </c>
    </row>
    <row r="177" spans="1:2" ht="12.75">
      <c r="A177" s="96" t="s">
        <v>424</v>
      </c>
      <c r="B177" s="97" t="s">
        <v>425</v>
      </c>
    </row>
    <row r="178" spans="1:2" ht="12.75">
      <c r="A178" s="96" t="s">
        <v>426</v>
      </c>
      <c r="B178" s="97" t="s">
        <v>427</v>
      </c>
    </row>
    <row r="179" spans="1:2" ht="12.75">
      <c r="A179" s="96" t="s">
        <v>428</v>
      </c>
      <c r="B179" s="97" t="s">
        <v>429</v>
      </c>
    </row>
    <row r="180" spans="1:2" ht="12.75">
      <c r="A180" s="96" t="s">
        <v>430</v>
      </c>
      <c r="B180" s="97" t="s">
        <v>431</v>
      </c>
    </row>
    <row r="181" spans="1:2" ht="12.75">
      <c r="A181" s="96" t="s">
        <v>432</v>
      </c>
      <c r="B181" s="97" t="s">
        <v>433</v>
      </c>
    </row>
    <row r="182" spans="1:2" ht="12.75">
      <c r="A182" s="96" t="s">
        <v>434</v>
      </c>
      <c r="B182" s="97" t="s">
        <v>435</v>
      </c>
    </row>
    <row r="183" spans="1:2" ht="12.75">
      <c r="A183" s="96" t="s">
        <v>436</v>
      </c>
      <c r="B183" s="97" t="s">
        <v>437</v>
      </c>
    </row>
    <row r="184" spans="1:2" ht="12.75">
      <c r="A184" s="96" t="s">
        <v>438</v>
      </c>
      <c r="B184" s="97" t="s">
        <v>439</v>
      </c>
    </row>
    <row r="185" spans="1:2" ht="12.75">
      <c r="A185" s="96" t="s">
        <v>440</v>
      </c>
      <c r="B185" s="97" t="s">
        <v>441</v>
      </c>
    </row>
    <row r="186" spans="1:2" ht="12.75">
      <c r="A186" s="96" t="s">
        <v>442</v>
      </c>
      <c r="B186" s="97" t="s">
        <v>443</v>
      </c>
    </row>
    <row r="187" spans="1:2" ht="12.75">
      <c r="A187" s="96" t="s">
        <v>444</v>
      </c>
      <c r="B187" s="97" t="s">
        <v>445</v>
      </c>
    </row>
    <row r="188" spans="1:2" ht="12.75">
      <c r="A188" s="96" t="s">
        <v>446</v>
      </c>
      <c r="B188" s="97" t="s">
        <v>447</v>
      </c>
    </row>
    <row r="189" spans="1:2" ht="12.75">
      <c r="A189" s="96" t="s">
        <v>448</v>
      </c>
      <c r="B189" s="97" t="s">
        <v>449</v>
      </c>
    </row>
    <row r="190" spans="1:2" ht="12.75">
      <c r="A190" s="96" t="s">
        <v>450</v>
      </c>
      <c r="B190" s="97" t="s">
        <v>451</v>
      </c>
    </row>
    <row r="191" spans="1:2" ht="12.75">
      <c r="A191" s="96" t="s">
        <v>452</v>
      </c>
      <c r="B191" s="97" t="s">
        <v>453</v>
      </c>
    </row>
    <row r="192" spans="1:2" ht="12.75">
      <c r="A192" s="96" t="s">
        <v>454</v>
      </c>
      <c r="B192" s="97" t="s">
        <v>455</v>
      </c>
    </row>
    <row r="193" spans="1:2" ht="12.75">
      <c r="A193" s="96" t="s">
        <v>456</v>
      </c>
      <c r="B193" s="97" t="s">
        <v>457</v>
      </c>
    </row>
    <row r="194" spans="1:2" ht="12.75">
      <c r="A194" s="96" t="s">
        <v>458</v>
      </c>
      <c r="B194" s="97" t="s">
        <v>459</v>
      </c>
    </row>
    <row r="195" spans="1:2" ht="12.75">
      <c r="A195" s="96" t="s">
        <v>460</v>
      </c>
      <c r="B195" s="97" t="s">
        <v>461</v>
      </c>
    </row>
    <row r="196" spans="1:2" ht="12.75">
      <c r="A196" s="96" t="s">
        <v>462</v>
      </c>
      <c r="B196" s="97" t="s">
        <v>463</v>
      </c>
    </row>
    <row r="197" spans="1:2" ht="12.75">
      <c r="A197" s="96" t="s">
        <v>464</v>
      </c>
      <c r="B197" s="97" t="s">
        <v>465</v>
      </c>
    </row>
    <row r="198" spans="1:2" ht="12.75">
      <c r="A198" s="96" t="s">
        <v>466</v>
      </c>
      <c r="B198" s="97" t="s">
        <v>467</v>
      </c>
    </row>
    <row r="199" spans="1:2" ht="12.75">
      <c r="A199" s="96" t="s">
        <v>468</v>
      </c>
      <c r="B199" s="97" t="s">
        <v>469</v>
      </c>
    </row>
    <row r="200" spans="1:2" ht="12.75">
      <c r="A200" s="96" t="s">
        <v>470</v>
      </c>
      <c r="B200" s="97" t="s">
        <v>471</v>
      </c>
    </row>
    <row r="201" spans="1:2" ht="12.75">
      <c r="A201" s="96" t="s">
        <v>472</v>
      </c>
      <c r="B201" s="97" t="s">
        <v>473</v>
      </c>
    </row>
    <row r="202" spans="1:2" ht="12.75">
      <c r="A202" s="96" t="s">
        <v>474</v>
      </c>
      <c r="B202" s="97" t="s">
        <v>475</v>
      </c>
    </row>
    <row r="203" spans="1:2" ht="12.75">
      <c r="A203" s="96" t="s">
        <v>476</v>
      </c>
      <c r="B203" s="97" t="s">
        <v>477</v>
      </c>
    </row>
    <row r="204" spans="1:2" ht="12.75">
      <c r="A204" s="96" t="s">
        <v>478</v>
      </c>
      <c r="B204" s="97" t="s">
        <v>479</v>
      </c>
    </row>
    <row r="205" spans="1:2" ht="12.75">
      <c r="A205" s="96" t="s">
        <v>480</v>
      </c>
      <c r="B205" s="97" t="s">
        <v>481</v>
      </c>
    </row>
    <row r="206" spans="1:2" ht="12.75">
      <c r="A206" s="96" t="s">
        <v>482</v>
      </c>
      <c r="B206" s="97" t="s">
        <v>483</v>
      </c>
    </row>
    <row r="207" spans="1:2" ht="12.75">
      <c r="A207" s="96" t="s">
        <v>484</v>
      </c>
      <c r="B207" s="97" t="s">
        <v>485</v>
      </c>
    </row>
    <row r="208" spans="1:2" ht="12.75">
      <c r="A208" s="96" t="s">
        <v>486</v>
      </c>
      <c r="B208" s="97" t="s">
        <v>487</v>
      </c>
    </row>
    <row r="209" spans="1:2" ht="12.75">
      <c r="A209" s="96" t="s">
        <v>488</v>
      </c>
      <c r="B209" s="97" t="s">
        <v>489</v>
      </c>
    </row>
    <row r="210" spans="1:2" ht="12.75">
      <c r="A210" s="96" t="s">
        <v>490</v>
      </c>
      <c r="B210" s="97" t="s">
        <v>491</v>
      </c>
    </row>
    <row r="211" spans="1:2" ht="12.75">
      <c r="A211" s="96" t="s">
        <v>492</v>
      </c>
      <c r="B211" s="97" t="s">
        <v>493</v>
      </c>
    </row>
    <row r="212" spans="1:2" ht="12.75">
      <c r="A212" s="96" t="s">
        <v>494</v>
      </c>
      <c r="B212" s="97" t="s">
        <v>495</v>
      </c>
    </row>
    <row r="213" spans="1:2" ht="12.75">
      <c r="A213" s="96" t="s">
        <v>496</v>
      </c>
      <c r="B213" s="97" t="s">
        <v>497</v>
      </c>
    </row>
    <row r="214" spans="1:2" ht="12.75">
      <c r="A214" s="96" t="s">
        <v>498</v>
      </c>
      <c r="B214" s="97" t="s">
        <v>499</v>
      </c>
    </row>
    <row r="215" spans="1:2" ht="12.75">
      <c r="A215" s="96" t="s">
        <v>500</v>
      </c>
      <c r="B215" s="97" t="s">
        <v>501</v>
      </c>
    </row>
    <row r="216" spans="1:2" ht="12.75">
      <c r="A216" s="96" t="s">
        <v>502</v>
      </c>
      <c r="B216" s="97" t="s">
        <v>503</v>
      </c>
    </row>
    <row r="217" spans="1:2" ht="12.75">
      <c r="A217" s="96" t="s">
        <v>504</v>
      </c>
      <c r="B217" s="97" t="s">
        <v>505</v>
      </c>
    </row>
    <row r="218" spans="1:2" ht="12.75">
      <c r="A218" s="96" t="s">
        <v>506</v>
      </c>
      <c r="B218" s="97" t="s">
        <v>507</v>
      </c>
    </row>
    <row r="219" spans="1:2" ht="12.75">
      <c r="A219" s="96" t="s">
        <v>508</v>
      </c>
      <c r="B219" s="97" t="s">
        <v>509</v>
      </c>
    </row>
    <row r="220" spans="1:2" ht="12.75">
      <c r="A220" s="96" t="s">
        <v>510</v>
      </c>
      <c r="B220" s="97" t="s">
        <v>511</v>
      </c>
    </row>
    <row r="221" spans="1:2" ht="12.75">
      <c r="A221" s="96" t="s">
        <v>512</v>
      </c>
      <c r="B221" s="97" t="s">
        <v>513</v>
      </c>
    </row>
    <row r="222" spans="1:2" ht="12.75">
      <c r="A222" s="96" t="s">
        <v>514</v>
      </c>
      <c r="B222" s="97" t="s">
        <v>515</v>
      </c>
    </row>
    <row r="223" spans="1:2" ht="12.75">
      <c r="A223" s="96" t="s">
        <v>516</v>
      </c>
      <c r="B223" s="97" t="s">
        <v>517</v>
      </c>
    </row>
    <row r="224" spans="1:2" ht="12.75">
      <c r="A224" s="96" t="s">
        <v>518</v>
      </c>
      <c r="B224" s="97" t="s">
        <v>519</v>
      </c>
    </row>
    <row r="225" spans="1:2" ht="12.75">
      <c r="A225" s="96" t="s">
        <v>520</v>
      </c>
      <c r="B225" s="97" t="s">
        <v>521</v>
      </c>
    </row>
    <row r="226" spans="1:2" ht="12.75">
      <c r="A226" s="96" t="s">
        <v>522</v>
      </c>
      <c r="B226" s="97" t="s">
        <v>523</v>
      </c>
    </row>
    <row r="227" spans="1:2" ht="12.75">
      <c r="A227" s="96" t="s">
        <v>524</v>
      </c>
      <c r="B227" s="97" t="s">
        <v>525</v>
      </c>
    </row>
    <row r="228" spans="1:2" ht="12.75">
      <c r="A228" s="96" t="s">
        <v>526</v>
      </c>
      <c r="B228" s="97" t="s">
        <v>527</v>
      </c>
    </row>
    <row r="229" spans="1:2" ht="12.75">
      <c r="A229" s="96" t="s">
        <v>528</v>
      </c>
      <c r="B229" s="97" t="s">
        <v>529</v>
      </c>
    </row>
    <row r="230" spans="1:2" ht="12.75">
      <c r="A230" s="96" t="s">
        <v>530</v>
      </c>
      <c r="B230" s="97" t="s">
        <v>531</v>
      </c>
    </row>
    <row r="231" spans="1:2" ht="12.75">
      <c r="A231" s="96" t="s">
        <v>532</v>
      </c>
      <c r="B231" s="97" t="s">
        <v>533</v>
      </c>
    </row>
    <row r="232" spans="1:2" ht="12.75">
      <c r="A232" s="96" t="s">
        <v>534</v>
      </c>
      <c r="B232" s="97" t="s">
        <v>535</v>
      </c>
    </row>
    <row r="233" spans="1:2" ht="12.75">
      <c r="A233" s="96" t="s">
        <v>536</v>
      </c>
      <c r="B233" s="97" t="s">
        <v>537</v>
      </c>
    </row>
    <row r="234" spans="1:2" ht="12.75">
      <c r="A234" s="96" t="s">
        <v>538</v>
      </c>
      <c r="B234" s="97" t="s">
        <v>539</v>
      </c>
    </row>
    <row r="235" spans="1:2" ht="12.75">
      <c r="A235" s="96" t="s">
        <v>540</v>
      </c>
      <c r="B235" s="97" t="s">
        <v>541</v>
      </c>
    </row>
    <row r="236" spans="1:2" ht="12.75">
      <c r="A236" s="96" t="s">
        <v>542</v>
      </c>
      <c r="B236" s="97" t="s">
        <v>543</v>
      </c>
    </row>
    <row r="237" spans="1:2" ht="12.75">
      <c r="A237" s="96" t="s">
        <v>544</v>
      </c>
      <c r="B237" s="97" t="s">
        <v>545</v>
      </c>
    </row>
    <row r="238" spans="1:2" ht="12.75">
      <c r="A238" s="86"/>
      <c r="B238" s="98"/>
    </row>
    <row r="239" spans="1:2" ht="12.75">
      <c r="A239" s="86"/>
      <c r="B239" s="86"/>
    </row>
    <row r="240" spans="1:2" ht="12.75">
      <c r="A240" s="86"/>
      <c r="B240" s="86"/>
    </row>
    <row r="241" spans="1:2" ht="12.75">
      <c r="A241" s="86"/>
      <c r="B241" s="86"/>
    </row>
    <row r="242" spans="1:2" ht="12.75">
      <c r="A242" s="86"/>
      <c r="B242" s="86"/>
    </row>
    <row r="243" spans="1:2" ht="12.75">
      <c r="A243" s="86"/>
      <c r="B243" s="86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Környezetvédelmi és Vízügyi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janki</dc:creator>
  <cp:keywords/>
  <dc:description/>
  <cp:lastModifiedBy>Dinpi</cp:lastModifiedBy>
  <cp:lastPrinted>2017-04-19T12:44:22Z</cp:lastPrinted>
  <dcterms:created xsi:type="dcterms:W3CDTF">2004-01-28T15:49:41Z</dcterms:created>
  <dcterms:modified xsi:type="dcterms:W3CDTF">2017-05-08T12:08:46Z</dcterms:modified>
  <cp:category/>
  <cp:version/>
  <cp:contentType/>
  <cp:contentStatus/>
</cp:coreProperties>
</file>